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045" activeTab="0"/>
  </bookViews>
  <sheets>
    <sheet name="88.2017" sheetId="1" r:id="rId1"/>
  </sheets>
  <definedNames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9"/>
            <rFont val="Tahoma"/>
            <family val="2"/>
          </rPr>
          <t xml:space="preserve">Prosimy o uzupełnienie wskazanych przez Zamawiającego pól oraz </t>
        </r>
        <r>
          <rPr>
            <b/>
            <sz val="9"/>
            <color indexed="10"/>
            <rFont val="Tahoma"/>
            <family val="2"/>
          </rPr>
          <t>sprawdzenie poprawności</t>
        </r>
        <r>
          <rPr>
            <b/>
            <sz val="9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7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<sst xmlns="http://schemas.openxmlformats.org/spreadsheetml/2006/main" count="384" uniqueCount="139">
  <si>
    <t>Opis przedmiotu zamówienia</t>
  </si>
  <si>
    <t>Jednostka miary</t>
  </si>
  <si>
    <t>Ilość</t>
  </si>
  <si>
    <t>Wartość brutto</t>
  </si>
  <si>
    <t>lp</t>
  </si>
  <si>
    <t>w tym podatek VAT (%)</t>
  </si>
  <si>
    <t>Wartość netto</t>
  </si>
  <si>
    <t>Cena jednostkowa brutto</t>
  </si>
  <si>
    <t>………………………………………..</t>
  </si>
  <si>
    <t>podpis</t>
  </si>
  <si>
    <t>Nazwa producenta</t>
  </si>
  <si>
    <t>Rozmiar</t>
  </si>
  <si>
    <t>Nazwa handlowa/ 
Nr Katalogowy</t>
  </si>
  <si>
    <t>szt.</t>
  </si>
  <si>
    <t>owalna 
45x30 grubość 0,25mm</t>
  </si>
  <si>
    <t>prostokątna
70 x 44 grubość 0,5mm</t>
  </si>
  <si>
    <t>Pakiet 1</t>
  </si>
  <si>
    <t>Pakiet 13</t>
  </si>
  <si>
    <t>RAZEM</t>
  </si>
  <si>
    <t>Rurka do intubacji przez usta, do zabiegów z użyciem lasera, 
z podwójnym mankietem, sterylna</t>
  </si>
  <si>
    <t xml:space="preserve">4.5, 5.0, 5.5, 6.0-6.5, </t>
  </si>
  <si>
    <t>Pakiet 8</t>
  </si>
  <si>
    <t>Pakiet 5</t>
  </si>
  <si>
    <t>Pakiet 6</t>
  </si>
  <si>
    <t>Pakiet 10</t>
  </si>
  <si>
    <t>Pakiet 11</t>
  </si>
  <si>
    <t>Pakiet 12</t>
  </si>
  <si>
    <t>dł. 1,25 - 1,73 cm
wys. 2,25 - 2,63 cm</t>
  </si>
  <si>
    <t>op. 10 szt.</t>
  </si>
  <si>
    <t>op. 5 szt.</t>
  </si>
  <si>
    <t>Płytka zewnętrzna do stabilizacji przegrody zbudowana z elastycznego aluminium ułatwia modelowanie</t>
  </si>
  <si>
    <t xml:space="preserve">Opatrunek donosowy wykonany z hydroksylowanego polimeru octanu winylu ze sznureczkiem
</t>
  </si>
  <si>
    <t>3,5x1,2x1,2cm</t>
  </si>
  <si>
    <t xml:space="preserve"> 5,5x1x2,5</t>
  </si>
  <si>
    <t>8x1x3cm</t>
  </si>
  <si>
    <t>4,5x1,5x2cm</t>
  </si>
  <si>
    <t>Sonda do cyclofotokoagulacji kompatybilna z aparatem Zamawiającego A.R.C.-Laser Fox</t>
  </si>
  <si>
    <t>op. 6 szt.</t>
  </si>
  <si>
    <t>15Fr</t>
  </si>
  <si>
    <t>grubość haptyka 0,20 mm</t>
  </si>
  <si>
    <t>śr.końc. 0,2 mm</t>
  </si>
  <si>
    <t>śr.końc. 0,4 mm</t>
  </si>
  <si>
    <t xml:space="preserve">Kaniula do dróg łzowych, prosta, krótka </t>
  </si>
  <si>
    <t xml:space="preserve">dł. 15,5 cm </t>
  </si>
  <si>
    <t>dł. 23 cm,</t>
  </si>
  <si>
    <t>Pakiet 3</t>
  </si>
  <si>
    <t>przewód 3,6 m</t>
  </si>
  <si>
    <t xml:space="preserve">2,5 x 80 mm </t>
  </si>
  <si>
    <t xml:space="preserve">3,5x 75 x 80 mm </t>
  </si>
  <si>
    <t>2 % HPMC</t>
  </si>
  <si>
    <t>op. 15 ml</t>
  </si>
  <si>
    <t>fiol. 1 ml</t>
  </si>
  <si>
    <t>Sterylny cewnik permanentny do hemodializy zakładany metodą tunelizacji następczej, szaft cewnika wykonany materiału odpornego na działanie środków dezynfekcyjnych na bazie chlorheksydyny i alkoholu, dystalna końcówka symetryczna z okrągłymi otworami bocznymi zapobiegającymi wypłukiwaniu wypełnienia antyzakrzepowego,   pozostałe części zestawu : prowadnik "J", igła punkcyjna, rozrywalny introduktor z zastawką hemostatyczną, tunelizator.</t>
  </si>
  <si>
    <t>19 cm /15 F/2x10 Ga
23 cm /15F/2x10 Ga 
27 cm 15 F/2x10 Ga
31 cm /15 F/2x10 Ga
42 cm  /15 F/2x10 Ga
55 cm /15 F/2x10 Ga
* długości w cm liczone od dystalnego końca do mufy</t>
  </si>
  <si>
    <t>Igła cienkoscienna do techniki Seldingera w procedurach bariatrycznych, długość 8cm, średnica 18G.</t>
  </si>
  <si>
    <t xml:space="preserve">Zestaw do balonoplastyki zatok nosowych skład zestawu : balon , cewnik prowadzący o kącie zagięcia dostosowanym od zatok , prowadnica, </t>
  </si>
  <si>
    <t>dł. 23 cm, 
szer.pętli 25 mm</t>
  </si>
  <si>
    <t>dł. 23 cm, 
szer.siatki 35 mm</t>
  </si>
  <si>
    <t>0°,30°– do z.klinowych
70°– do z.czołowych
90°,110°– do z.szczękowych</t>
  </si>
  <si>
    <t>prowadnica : śr.0,83 mm, dł 100 cm</t>
  </si>
  <si>
    <t>balon 
dł.:17 mm, 
śr.:5 mm,6 mm,7 mm,</t>
  </si>
  <si>
    <t>8,0 cm x 1,8 cm</t>
  </si>
  <si>
    <t>5,1 cm x 1,5 cm</t>
  </si>
  <si>
    <t>Bioresorbowalny opatrunek z polimerów chitynowych,</t>
  </si>
  <si>
    <t xml:space="preserve">3 g </t>
  </si>
  <si>
    <t>Szyna donosowa z polisacharydów roslinnych</t>
  </si>
  <si>
    <t>Proszek hemostatyczny stosowany miejscowo (ENT) otrzymywany z naturalnych składników pochodzenia wyłącznie roślinnego (polisacharydy roślinne) w aplikatorze, z 3 dozownikami</t>
  </si>
  <si>
    <t xml:space="preserve">Opatrunek do tamponady przedniej i tylnej z balonem, wykonany z karboksy metylo celulozy, nie powodujący wtórnych krwawień podczas ich usuwania, </t>
  </si>
  <si>
    <t>8 cm</t>
  </si>
  <si>
    <t>Zestaw do wkłuć centralnych sterylny o składzie :
1 x serweta na stół narzędziowy  100 x 90 cm (opakowanie zestawu)
1 x serweta 100 x 200 cm, otwór przylepny Ø 10 cm decentralnie
1 x  Nożyczki chirurgiczne proste 14,5 cm ostro tępe
1 x  Imadło chirurgiczne Mayo Hegar 14 cm
2 x strzykawka 10 ml Luer 2 części zielona
1 x igła injekcyjna 18G, 1,20 x 40 mm
1 x opatrunek z folii poliuretanowej 10 x 15 cm
10 x kompres z gazy 7,5 x 7,5 cm 12 warstw 17 nitek
5 x tupfer z gazy No. 4 egg-size 24x24 cm 20 nitek
1 x kleszczyki plastikowe proste do mycia pola operacyjnego 12 cm
1 x pojemnik plastikowy 60 ml przeźroczysty</t>
  </si>
  <si>
    <t xml:space="preserve">PAKIET 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</si>
  <si>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</si>
  <si>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</si>
  <si>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</si>
  <si>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</si>
  <si>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</si>
  <si>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</si>
  <si>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</si>
  <si>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</si>
  <si>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</si>
  <si>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</si>
  <si>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 xml:space="preserve">Suma </t>
  </si>
  <si>
    <t>pakiet 11</t>
  </si>
  <si>
    <t>pakiet 12</t>
  </si>
  <si>
    <t xml:space="preserve"> 23 Ga, trzon 14 mm,</t>
  </si>
  <si>
    <t xml:space="preserve">Stabilizator termoplastyczny do stabilizacji nosa zewnętrznego po operacji </t>
  </si>
  <si>
    <t xml:space="preserve">Płytka nosowa do stabilizacji przegrody, teflonowa,   prawa i lewa , sterylna, </t>
  </si>
  <si>
    <t xml:space="preserve">*poz.1-4 wymagania : asortyment kompatybilny z posiadanym przez Zamawiającego endoskopem Olympus - potwierdzone w kacie technicznej produktu </t>
  </si>
  <si>
    <t xml:space="preserve">Cena jednostkowa netto     </t>
  </si>
  <si>
    <t>pakiet 13</t>
  </si>
  <si>
    <t>Pakiet 2</t>
  </si>
  <si>
    <t>Pakiet 4</t>
  </si>
  <si>
    <t>Pakiet 7</t>
  </si>
  <si>
    <t>Pakiet 9</t>
  </si>
  <si>
    <t>7,0; 8,0; 9,0</t>
  </si>
  <si>
    <t xml:space="preserve">Zestaw do tracheotomii metodą Griggsa zawierający: pean wielorazowy, skalpel, kaniulę ze strzykawką do identyfikacji tchawicy, elastyczny prowadnik, rozszerzadło, rurkę tracheotomijną z mankietem niskociśnieniowym, z możliwością lub bez możliwości odsysania z przestrzeni nad mankietem uszczelniającym ,Rozmiary rurek tracheotomijnych:                                                </t>
  </si>
  <si>
    <t xml:space="preserve">Zestaw uzupełniający do przezskórnej tracheotomii metodą Griggsa skład j.w. bez peana.                                  </t>
  </si>
  <si>
    <t>Filtr bakteryjno - wirusowy do ssaka z elastycznym łącznikiem</t>
  </si>
  <si>
    <t>Sonda żolądkowa Ryle"a wykona z PCV , eliminująca ryzyko podrażnienia  i uszkodzenia tkanek , zakończona gladką oliwką z ciężarkiem , z 4-ema  bocznymi otworami, z zatyczką , sterylna,</t>
  </si>
  <si>
    <t xml:space="preserve">dl. 100 - 110 cm
8, 10, 18, 20 F </t>
  </si>
  <si>
    <t xml:space="preserve">6,0; 6,5; 7,0; 7,5; 8,0 </t>
  </si>
  <si>
    <t xml:space="preserve">Rurka intubacyjna nosowa wykonana z bardzo miękkiego materiału typu Ivory wygięta do góry (tzw.pónocna/polarna), z mankietem niskociśnieniowym  </t>
  </si>
  <si>
    <t>Zestaw do ratunkowej konikotomii wykonanej igłą Veressa, z rurką 6 mm na prowadnicy, z mankietem uszczelniającym,  łącznikiem do ambu, wstążką do przywiązania rurki do szyi</t>
  </si>
  <si>
    <t>Rurka intubacyjna dooskrzelowa typu Robert Show lewa/prawa</t>
  </si>
  <si>
    <t xml:space="preserve"> Cena jednostkowa netto      </t>
  </si>
  <si>
    <t>pakiet 14</t>
  </si>
  <si>
    <t xml:space="preserve">Dylator łzowy </t>
  </si>
  <si>
    <t xml:space="preserve">Gąbka silikonowa okrągła </t>
  </si>
  <si>
    <t xml:space="preserve">Gąbka silikonowa podłużna z wyżłobieniem </t>
  </si>
  <si>
    <t>Płyn do stosowania w gonioskopii</t>
  </si>
  <si>
    <t>Błękit trypanu do zabiegów FAKO</t>
  </si>
  <si>
    <t>Kleszczyki do gastroskopii , średnica kanału roboczego nie większa niż 2,8 mm, jednorazowe , sterylne</t>
  </si>
  <si>
    <t xml:space="preserve">Pętle do kolonoskopii średnica kanału roboczego nie większa niż 2,8 mm, jednorazowe , sterylne, </t>
  </si>
  <si>
    <t>Kleszczyki do kolonoskopii, średnica kanału roboczego nie większa niż 2,8 mm, jednorazowe , sterylne</t>
  </si>
  <si>
    <t>Siatki na polipy , średnica kanału roboczego nie większa niż 2,8 mm, jednorazowe , sterylne</t>
  </si>
  <si>
    <t xml:space="preserve">Uchwyt monopolarny do stosowania w elektrochirurgii standardowej lub wspomaganej argonem, elektroda nożowa wysuwana 2,5 cm, wysuw sterowny rękojeści, możliwość aktywacji i deaktywacji argonu w uchwycie, przełącznik kołyskowy cięcia i koagulacja ,  uchwyt kompatybilny z przystawką argonową Valleylab, </t>
  </si>
  <si>
    <t>Płytka miękkiego silikonu posiadająca 2 otwory
umożliwiające przyszycie</t>
  </si>
  <si>
    <t>Zestaw serwet do laparoskopii/bariatrii sterylny o składzie : wykonany z dwuwarstwowej pełnobarierowej włókniny  ( film polietylenowy + hydrofilowa warstwa włókniny polipropylenowej) (zgodnej z EN 13795 1,2,3) o gramaturze 55g/m2. Serwety posiadające dodatkowy obszar wzmocnień (pad chłonny ) z włókniny polipropylenowej o gramaturze 110 g/m2 i chłonności 950%. Obłożenie cechuje wysoka odporność na penetrację płynów (zgodnie z EN 20811) &gt; 200cm H2O oraz odporność na rozerwanie &gt;150kPa (zgodnie z EN 13938-1). Włóknina nie zawiera lateksu. Każdy zestaw musi posiadać etykietę identyfikacyjną (do wklejenia do dokumentacji medycznej) zawierającą datę ważności i nr serii. Serweta na stolik narzędziowy wykonana z foliowo-włókninowego laminatu złożonego z warstwy polietylenowej folii wzmocnioną strefą z chłonnej, polipropylenowej włókniny o gramaturze 90 g/m2. Serweta do nakrycia stolika Mayo wykonana w formie rękawa złożonego teleskopowo; z folii polietylenowej piaskowanej z wierzchnią strefą wzmocnioną z chłonnej włókniny polipropylenowej. Gramatura 90 g/m2. Opakowanie zbiorcze zapakowane w 2 kartony. Pierwszy karton transportowy drugi to karton wyposażony w uchwyty które ułatwiają przenoszenie zestawów i będący dyspenserem. Maksymalnie 5 zestawów w opakowaniu zbiorczym. Minimalny skład i wymiary zestawu:                                                                                     1 serweta na stolik narzędziowy wzmocniona 140 x 190 cm       
1 serweta na stolik Mayo wzmocniona 80 x 145 cm 
1 serweta do zabiegów laparoskopii/bariatrii w ułożeniu ginekologicznym 300 x 250 cm z otworem 28 x 32 cm, padem chłonnym dookoła otworu (pad 2 x 50 x 15,5 cm) i torbami foliowymi na narzędzia chirurgiczne po obu stronach otworu 
4 ręczniki celulozowe 30 x 33 cm</t>
  </si>
  <si>
    <t>Retraktor tęczówkowy zbudowany z niebieskiego haczyka z polipropylenu oraz silikonowego stopera, sterylny ,</t>
  </si>
  <si>
    <t>Pierścień dotorebkowy + injector, terylny</t>
  </si>
  <si>
    <t>Zestaw do jejunostomi jałowy, skład: cewnik poliuretanowy typu Kangaroo; igła prowadząca z kaniulami rozdzieralnymi – 2 szt, strzykawka – 2 szt.</t>
  </si>
  <si>
    <t>igła prowadząca Ch 10, 
strzykawka 3 ml</t>
  </si>
  <si>
    <t xml:space="preserve">Maski do tlenu dla dorosłych z przewodem tlenowym </t>
  </si>
  <si>
    <t xml:space="preserve">Maski do tlenu dla dzieci z przewodem o długości </t>
  </si>
  <si>
    <t>Maska tlenowa z regulowanym końcem, miękka z 6 zwężkami umożliwiajacymi zmianę podaży tlenu oraz z przewodem tlenowym</t>
  </si>
  <si>
    <t>dł. 200 - 250 cm</t>
  </si>
  <si>
    <t>Maska dla dorosłych z nebulizatorem jednorazowego użytku , łatwym do złożenia i rozłożenia, z podziałką pojemności w ml na pojemniku, pojemność ok. 25 ml, zabezpieczony przed przeciekaniem, nebulizator z bocznym strumieniem, bezlateksowy. W zestawie nebulizator, maska</t>
  </si>
  <si>
    <t>dł.drenu 190-200 cm</t>
  </si>
  <si>
    <t>Maska jednorazowego użytku o wysokiej koncentracji tlenu z zastawką. Zastawki jednokierunkowe zlokalizowane w portach wydechowych zapobiegające dostawaniu się powietrza do wnętrza maski w trakcie wdechu a pozwalajace wydostać się na zewnątrz powietrzu wydychanemu. Zastawka jednokierunkowa między maską, a workiem pozwalajaca na wdech tlenu zgromadzonego w worku, zapobiegająca dostawaniu się do worka powietrza wydychanego. Stężenie podawanego tlenu 80-100% w zależności od częstości oddechów. W zestawie maska tlenowa dla dorosłych , rezerwuar tlenu</t>
  </si>
  <si>
    <t>Zgłębnik żołądkowy z medycznego PCV bez zatyczki</t>
  </si>
  <si>
    <t>Ch 32-36, dł. 125 - 150 cm</t>
  </si>
  <si>
    <t>Rurka nosowo-gardłowa wykonana z miękkiego, elastycznego termoplastycznego PVC, z zabezpieczeniem przed całkowitym wsunięciem do nosogardzieli, silikonowana, bez lateksu, bez ftalanów, jałowa,</t>
  </si>
  <si>
    <t xml:space="preserve">Igła transferowa "kolec przelewowy" z zakończeniem luer - lock </t>
  </si>
  <si>
    <t>dren do odsysania z ran typu Ulmer</t>
  </si>
  <si>
    <t>Ch 18</t>
  </si>
  <si>
    <t>Pakiet 14</t>
  </si>
  <si>
    <t>Załącznik nr 3 do SIWZ                                                                      - Formularz asortymentowo-cenowy</t>
  </si>
  <si>
    <t>Wartość Netto w zł</t>
  </si>
  <si>
    <t>Wartość Brutto w zł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</si>
</sst>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_ ;\-#,##0\ "/>
    <numFmt numFmtId="171" formatCode="#,##0.00\ _z_ł"/>
  </numFmts>
  <fonts count="47">
    <font>
      <sz val="10"/>
      <name val="Arial"/>
      <family val="0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Tahoma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8"/>
      <name val="Arial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rgb="FF00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/>
      <top/>
      <bottom style="thin">
        <color rgb="FF50505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3" fontId="5" fillId="34" borderId="0" xfId="0" applyNumberFormat="1" applyFont="1" applyFill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168" fontId="5" fillId="35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 wrapText="1"/>
    </xf>
    <xf numFmtId="3" fontId="6" fillId="33" borderId="11" xfId="0" applyNumberFormat="1" applyFont="1" applyFill="1" applyBorder="1" applyAlignment="1">
      <alignment horizontal="center" vertical="center" wrapText="1"/>
    </xf>
    <xf numFmtId="44" fontId="6" fillId="0" borderId="11" xfId="0" applyNumberFormat="1" applyFont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68" fontId="5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68" fontId="5" fillId="0" borderId="0" xfId="0" applyNumberFormat="1" applyFont="1" applyAlignment="1">
      <alignment vertical="center"/>
    </xf>
    <xf numFmtId="9" fontId="5" fillId="0" borderId="11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44" fontId="5" fillId="0" borderId="13" xfId="0" applyNumberFormat="1" applyFont="1" applyBorder="1" applyAlignment="1">
      <alignment horizontal="center" vertical="center"/>
    </xf>
    <xf numFmtId="168" fontId="5" fillId="0" borderId="11" xfId="0" applyNumberFormat="1" applyFont="1" applyBorder="1" applyAlignment="1">
      <alignment vertical="center"/>
    </xf>
    <xf numFmtId="3" fontId="5" fillId="33" borderId="0" xfId="0" applyNumberFormat="1" applyFont="1" applyFill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center" vertical="center"/>
    </xf>
    <xf numFmtId="44" fontId="5" fillId="0" borderId="15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3" fontId="5" fillId="33" borderId="10" xfId="0" applyNumberFormat="1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168" fontId="6" fillId="0" borderId="10" xfId="0" applyNumberFormat="1" applyFont="1" applyBorder="1" applyAlignment="1">
      <alignment horizontal="center" vertical="center" wrapText="1"/>
    </xf>
    <xf numFmtId="168" fontId="6" fillId="36" borderId="11" xfId="0" applyNumberFormat="1" applyFont="1" applyFill="1" applyBorder="1" applyAlignment="1">
      <alignment horizontal="center" vertical="center" wrapText="1"/>
    </xf>
    <xf numFmtId="168" fontId="6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15" xfId="0" applyFont="1" applyBorder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 wrapText="1"/>
    </xf>
    <xf numFmtId="168" fontId="6" fillId="0" borderId="14" xfId="0" applyNumberFormat="1" applyFont="1" applyBorder="1" applyAlignment="1">
      <alignment horizontal="center" vertical="center" wrapText="1"/>
    </xf>
    <xf numFmtId="168" fontId="6" fillId="36" borderId="12" xfId="0" applyNumberFormat="1" applyFont="1" applyFill="1" applyBorder="1" applyAlignment="1">
      <alignment horizontal="center" vertical="center" wrapText="1"/>
    </xf>
    <xf numFmtId="168" fontId="6" fillId="0" borderId="0" xfId="0" applyNumberFormat="1" applyFont="1" applyAlignment="1">
      <alignment horizontal="center" vertical="center" wrapText="1"/>
    </xf>
    <xf numFmtId="44" fontId="5" fillId="0" borderId="12" xfId="0" applyNumberFormat="1" applyFont="1" applyBorder="1" applyAlignment="1">
      <alignment horizontal="center" vertical="center"/>
    </xf>
    <xf numFmtId="44" fontId="5" fillId="0" borderId="0" xfId="0" applyNumberFormat="1" applyFont="1" applyAlignment="1">
      <alignment vertical="center" wrapText="1"/>
    </xf>
    <xf numFmtId="168" fontId="5" fillId="0" borderId="12" xfId="0" applyNumberFormat="1" applyFont="1" applyBorder="1" applyAlignment="1">
      <alignment vertical="center"/>
    </xf>
    <xf numFmtId="0" fontId="5" fillId="37" borderId="0" xfId="0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center" vertical="center"/>
    </xf>
    <xf numFmtId="168" fontId="5" fillId="35" borderId="17" xfId="0" applyNumberFormat="1" applyFont="1" applyFill="1" applyBorder="1" applyAlignment="1">
      <alignment horizontal="center" vertical="center" wrapText="1"/>
    </xf>
    <xf numFmtId="9" fontId="5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/>
    </xf>
    <xf numFmtId="168" fontId="6" fillId="0" borderId="0" xfId="0" applyNumberFormat="1" applyFont="1" applyBorder="1" applyAlignment="1">
      <alignment horizontal="center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8" fontId="5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3" fontId="5" fillId="33" borderId="11" xfId="0" applyNumberFormat="1" applyFont="1" applyFill="1" applyBorder="1" applyAlignment="1">
      <alignment horizontal="center" vertical="center"/>
    </xf>
    <xf numFmtId="44" fontId="5" fillId="0" borderId="11" xfId="0" applyNumberFormat="1" applyFont="1" applyBorder="1" applyAlignment="1">
      <alignment horizontal="center" vertical="center" wrapText="1"/>
    </xf>
    <xf numFmtId="44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10" fontId="5" fillId="0" borderId="12" xfId="0" applyNumberFormat="1" applyFont="1" applyBorder="1" applyAlignment="1">
      <alignment horizontal="left" wrapText="1"/>
    </xf>
    <xf numFmtId="0" fontId="5" fillId="0" borderId="14" xfId="0" applyFont="1" applyBorder="1" applyAlignment="1">
      <alignment horizontal="left" vertical="center" wrapText="1"/>
    </xf>
    <xf numFmtId="170" fontId="5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4" fontId="5" fillId="0" borderId="15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4" fontId="6" fillId="0" borderId="0" xfId="0" applyNumberFormat="1" applyFont="1" applyAlignment="1">
      <alignment horizontal="center" vertical="center"/>
    </xf>
    <xf numFmtId="8" fontId="6" fillId="0" borderId="10" xfId="0" applyNumberFormat="1" applyFont="1" applyBorder="1" applyAlignment="1">
      <alignment vertical="center" wrapText="1"/>
    </xf>
    <xf numFmtId="168" fontId="5" fillId="38" borderId="11" xfId="0" applyNumberFormat="1" applyFont="1" applyFill="1" applyBorder="1" applyAlignment="1">
      <alignment horizontal="right" vertical="center" wrapText="1"/>
    </xf>
    <xf numFmtId="168" fontId="5" fillId="38" borderId="12" xfId="0" applyNumberFormat="1" applyFont="1" applyFill="1" applyBorder="1" applyAlignment="1">
      <alignment horizontal="right" vertical="center" wrapText="1"/>
    </xf>
    <xf numFmtId="0" fontId="45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45" fillId="0" borderId="12" xfId="0" applyFont="1" applyBorder="1" applyAlignment="1">
      <alignment horizontal="left" vertical="center"/>
    </xf>
    <xf numFmtId="0" fontId="4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45" fillId="0" borderId="12" xfId="0" applyFont="1" applyBorder="1" applyAlignment="1">
      <alignment horizontal="left" wrapText="1"/>
    </xf>
    <xf numFmtId="0" fontId="45" fillId="0" borderId="12" xfId="0" applyFont="1" applyBorder="1" applyAlignment="1">
      <alignment wrapText="1"/>
    </xf>
    <xf numFmtId="0" fontId="5" fillId="0" borderId="15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/>
    </xf>
    <xf numFmtId="4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10" xfId="0" applyFont="1" applyBorder="1" applyAlignment="1">
      <alignment wrapText="1"/>
    </xf>
    <xf numFmtId="0" fontId="45" fillId="0" borderId="24" xfId="0" applyFont="1" applyBorder="1" applyAlignment="1">
      <alignment wrapText="1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vertical="top" wrapText="1"/>
    </xf>
    <xf numFmtId="0" fontId="5" fillId="0" borderId="21" xfId="0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5" fillId="37" borderId="11" xfId="0" applyFont="1" applyFill="1" applyBorder="1" applyAlignment="1">
      <alignment horizontal="center" vertical="center" wrapText="1"/>
    </xf>
    <xf numFmtId="44" fontId="5" fillId="0" borderId="0" xfId="0" applyNumberFormat="1" applyFont="1" applyAlignment="1">
      <alignment vertical="center"/>
    </xf>
    <xf numFmtId="168" fontId="5" fillId="0" borderId="0" xfId="0" applyNumberFormat="1" applyFont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wrapText="1"/>
    </xf>
    <xf numFmtId="0" fontId="45" fillId="0" borderId="26" xfId="0" applyFont="1" applyBorder="1" applyAlignment="1">
      <alignment horizontal="left"/>
    </xf>
    <xf numFmtId="0" fontId="45" fillId="0" borderId="14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8" fontId="5" fillId="0" borderId="20" xfId="0" applyNumberFormat="1" applyFont="1" applyBorder="1" applyAlignment="1">
      <alignment horizontal="right" vertical="center"/>
    </xf>
    <xf numFmtId="8" fontId="5" fillId="0" borderId="11" xfId="0" applyNumberFormat="1" applyFont="1" applyBorder="1" applyAlignment="1">
      <alignment horizontal="righ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5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8" fontId="6" fillId="0" borderId="10" xfId="0" applyNumberFormat="1" applyFont="1" applyBorder="1" applyAlignment="1">
      <alignment horizontal="right" vertical="center"/>
    </xf>
    <xf numFmtId="0" fontId="2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3"/>
  <sheetViews>
    <sheetView tabSelected="1" zoomScale="120" zoomScaleNormal="120" zoomScalePageLayoutView="0" workbookViewId="0" topLeftCell="A136">
      <selection activeCell="B156" sqref="B156"/>
    </sheetView>
  </sheetViews>
  <sheetFormatPr defaultColWidth="8.8515625" defaultRowHeight="12.75"/>
  <cols>
    <col min="1" max="1" width="3.421875" style="11" bestFit="1" customWidth="1"/>
    <col min="2" max="2" width="40.00390625" style="13" customWidth="1"/>
    <col min="3" max="3" width="16.421875" style="1" customWidth="1"/>
    <col min="4" max="4" width="7.8515625" style="11" customWidth="1"/>
    <col min="5" max="5" width="7.7109375" style="14" customWidth="1"/>
    <col min="6" max="6" width="10.7109375" style="15" customWidth="1"/>
    <col min="7" max="7" width="10.7109375" style="16" customWidth="1"/>
    <col min="8" max="8" width="6.8515625" style="16" customWidth="1"/>
    <col min="9" max="9" width="9.7109375" style="16" customWidth="1"/>
    <col min="10" max="10" width="9.421875" style="16" customWidth="1"/>
    <col min="11" max="11" width="8.57421875" style="16" bestFit="1" customWidth="1"/>
    <col min="12" max="12" width="8.140625" style="16" customWidth="1"/>
    <col min="13" max="14" width="8.8515625" style="16" hidden="1" customWidth="1"/>
    <col min="15" max="16384" width="8.8515625" style="16" customWidth="1"/>
  </cols>
  <sheetData>
    <row r="1" spans="7:10" ht="9.75">
      <c r="G1" s="153" t="s">
        <v>136</v>
      </c>
      <c r="H1" s="154"/>
      <c r="I1" s="154"/>
      <c r="J1" s="154"/>
    </row>
    <row r="2" spans="7:10" ht="9.75">
      <c r="G2" s="154"/>
      <c r="H2" s="154"/>
      <c r="I2" s="154"/>
      <c r="J2" s="154"/>
    </row>
    <row r="3" ht="9.75"/>
    <row r="4" ht="9.75"/>
    <row r="5" ht="9.75">
      <c r="B5" s="17" t="s">
        <v>16</v>
      </c>
    </row>
    <row r="6" spans="1:12" ht="36">
      <c r="A6" s="18" t="s">
        <v>4</v>
      </c>
      <c r="B6" s="19" t="s">
        <v>0</v>
      </c>
      <c r="C6" s="2" t="s">
        <v>11</v>
      </c>
      <c r="D6" s="2" t="s">
        <v>1</v>
      </c>
      <c r="E6" s="20" t="s">
        <v>2</v>
      </c>
      <c r="F6" s="27" t="s">
        <v>88</v>
      </c>
      <c r="G6" s="21" t="s">
        <v>7</v>
      </c>
      <c r="H6" s="2" t="s">
        <v>5</v>
      </c>
      <c r="I6" s="21" t="s">
        <v>6</v>
      </c>
      <c r="J6" s="21" t="s">
        <v>3</v>
      </c>
      <c r="K6" s="2" t="s">
        <v>12</v>
      </c>
      <c r="L6" s="2" t="s">
        <v>10</v>
      </c>
    </row>
    <row r="7" spans="1:12" ht="30" customHeight="1">
      <c r="A7" s="12">
        <v>1</v>
      </c>
      <c r="B7" s="133" t="s">
        <v>86</v>
      </c>
      <c r="C7" s="4" t="s">
        <v>14</v>
      </c>
      <c r="D7" s="12" t="s">
        <v>13</v>
      </c>
      <c r="E7" s="29">
        <v>10</v>
      </c>
      <c r="F7" s="38"/>
      <c r="G7" s="22">
        <f aca="true" t="shared" si="0" ref="G7:G15">ROUND(F7*(1+H7),2)</f>
        <v>0</v>
      </c>
      <c r="H7" s="36">
        <v>0.08</v>
      </c>
      <c r="I7" s="22">
        <f aca="true" t="shared" si="1" ref="I7:I15">ROUND(F7*E7,2)</f>
        <v>0</v>
      </c>
      <c r="J7" s="22">
        <f aca="true" t="shared" si="2" ref="J7:J15">ROUND(I7*(1+H7),2)</f>
        <v>0</v>
      </c>
      <c r="K7" s="31"/>
      <c r="L7" s="31"/>
    </row>
    <row r="8" spans="1:12" s="34" customFormat="1" ht="19.5">
      <c r="A8" s="12">
        <v>2</v>
      </c>
      <c r="B8" s="134"/>
      <c r="C8" s="3" t="s">
        <v>15</v>
      </c>
      <c r="D8" s="12" t="s">
        <v>13</v>
      </c>
      <c r="E8" s="29">
        <v>200</v>
      </c>
      <c r="F8" s="38"/>
      <c r="G8" s="22">
        <f t="shared" si="0"/>
        <v>0</v>
      </c>
      <c r="H8" s="36">
        <v>0.08</v>
      </c>
      <c r="I8" s="22">
        <f t="shared" si="1"/>
        <v>0</v>
      </c>
      <c r="J8" s="22">
        <f t="shared" si="2"/>
        <v>0</v>
      </c>
      <c r="K8" s="39"/>
      <c r="L8" s="31"/>
    </row>
    <row r="9" spans="1:12" s="34" customFormat="1" ht="9.75">
      <c r="A9" s="12">
        <v>3</v>
      </c>
      <c r="B9" s="135" t="s">
        <v>31</v>
      </c>
      <c r="C9" s="3" t="s">
        <v>35</v>
      </c>
      <c r="D9" s="12" t="s">
        <v>13</v>
      </c>
      <c r="E9" s="29">
        <v>6</v>
      </c>
      <c r="F9" s="38"/>
      <c r="G9" s="22">
        <f t="shared" si="0"/>
        <v>0</v>
      </c>
      <c r="H9" s="36">
        <v>0.08</v>
      </c>
      <c r="I9" s="22">
        <f t="shared" si="1"/>
        <v>0</v>
      </c>
      <c r="J9" s="22">
        <f t="shared" si="2"/>
        <v>0</v>
      </c>
      <c r="K9" s="32"/>
      <c r="L9" s="24"/>
    </row>
    <row r="10" spans="1:12" s="34" customFormat="1" ht="9.75">
      <c r="A10" s="12">
        <v>4</v>
      </c>
      <c r="B10" s="136"/>
      <c r="C10" s="3" t="s">
        <v>34</v>
      </c>
      <c r="D10" s="12" t="s">
        <v>13</v>
      </c>
      <c r="E10" s="29">
        <v>6</v>
      </c>
      <c r="F10" s="38"/>
      <c r="G10" s="22">
        <f>ROUND(F10*(1+H10),2)</f>
        <v>0</v>
      </c>
      <c r="H10" s="36">
        <v>0.08</v>
      </c>
      <c r="I10" s="22">
        <f>ROUND(F10*E10,2)</f>
        <v>0</v>
      </c>
      <c r="J10" s="22">
        <f>ROUND(I10*(1+H10),2)</f>
        <v>0</v>
      </c>
      <c r="K10" s="32"/>
      <c r="L10" s="24"/>
    </row>
    <row r="11" spans="1:12" s="34" customFormat="1" ht="9.75">
      <c r="A11" s="12">
        <v>5</v>
      </c>
      <c r="B11" s="136"/>
      <c r="C11" s="3" t="s">
        <v>33</v>
      </c>
      <c r="D11" s="12" t="s">
        <v>13</v>
      </c>
      <c r="E11" s="29">
        <v>6</v>
      </c>
      <c r="F11" s="38"/>
      <c r="G11" s="22">
        <f>ROUND(F11*(1+H11),2)</f>
        <v>0</v>
      </c>
      <c r="H11" s="36">
        <v>0.08</v>
      </c>
      <c r="I11" s="22">
        <f>ROUND(F11*E11,2)</f>
        <v>0</v>
      </c>
      <c r="J11" s="22">
        <f>ROUND(I11*(1+H11),2)</f>
        <v>0</v>
      </c>
      <c r="K11" s="32"/>
      <c r="L11" s="24"/>
    </row>
    <row r="12" spans="1:12" s="34" customFormat="1" ht="9.75">
      <c r="A12" s="12">
        <v>6</v>
      </c>
      <c r="B12" s="137"/>
      <c r="C12" s="3" t="s">
        <v>32</v>
      </c>
      <c r="D12" s="12" t="s">
        <v>13</v>
      </c>
      <c r="E12" s="29">
        <v>20</v>
      </c>
      <c r="F12" s="38"/>
      <c r="G12" s="22">
        <f t="shared" si="0"/>
        <v>0</v>
      </c>
      <c r="H12" s="36">
        <v>0.08</v>
      </c>
      <c r="I12" s="22">
        <f t="shared" si="1"/>
        <v>0</v>
      </c>
      <c r="J12" s="22">
        <f t="shared" si="2"/>
        <v>0</v>
      </c>
      <c r="K12" s="32"/>
      <c r="L12" s="24"/>
    </row>
    <row r="13" spans="1:12" s="34" customFormat="1" ht="21.75" customHeight="1">
      <c r="A13" s="12">
        <v>7</v>
      </c>
      <c r="B13" s="3" t="s">
        <v>19</v>
      </c>
      <c r="C13" s="3" t="s">
        <v>20</v>
      </c>
      <c r="D13" s="12" t="s">
        <v>13</v>
      </c>
      <c r="E13" s="29">
        <v>20</v>
      </c>
      <c r="F13" s="38"/>
      <c r="G13" s="22">
        <f t="shared" si="0"/>
        <v>0</v>
      </c>
      <c r="H13" s="36">
        <v>0.08</v>
      </c>
      <c r="I13" s="22">
        <f t="shared" si="1"/>
        <v>0</v>
      </c>
      <c r="J13" s="22">
        <f t="shared" si="2"/>
        <v>0</v>
      </c>
      <c r="K13" s="5"/>
      <c r="L13" s="24"/>
    </row>
    <row r="14" spans="1:12" s="34" customFormat="1" ht="21" customHeight="1">
      <c r="A14" s="12">
        <v>8</v>
      </c>
      <c r="B14" s="74" t="s">
        <v>85</v>
      </c>
      <c r="C14" s="8" t="s">
        <v>27</v>
      </c>
      <c r="D14" s="58" t="s">
        <v>28</v>
      </c>
      <c r="E14" s="75">
        <v>5</v>
      </c>
      <c r="F14" s="38"/>
      <c r="G14" s="22">
        <f>ROUND(F14*(1+H14),2)</f>
        <v>0</v>
      </c>
      <c r="H14" s="36">
        <v>0.08</v>
      </c>
      <c r="I14" s="22">
        <f>ROUND(F14*E14,2)</f>
        <v>0</v>
      </c>
      <c r="J14" s="22">
        <f>ROUND(I14*(1+H14),2)</f>
        <v>0</v>
      </c>
      <c r="K14" s="39"/>
      <c r="L14" s="31"/>
    </row>
    <row r="15" spans="1:12" s="34" customFormat="1" ht="21" customHeight="1">
      <c r="A15" s="12">
        <v>9</v>
      </c>
      <c r="B15" s="76" t="s">
        <v>30</v>
      </c>
      <c r="C15" s="3"/>
      <c r="D15" s="12" t="s">
        <v>29</v>
      </c>
      <c r="E15" s="48">
        <v>10</v>
      </c>
      <c r="F15" s="38"/>
      <c r="G15" s="22">
        <f t="shared" si="0"/>
        <v>0</v>
      </c>
      <c r="H15" s="36">
        <v>0.08</v>
      </c>
      <c r="I15" s="22">
        <f t="shared" si="1"/>
        <v>0</v>
      </c>
      <c r="J15" s="22">
        <f t="shared" si="2"/>
        <v>0</v>
      </c>
      <c r="K15" s="32"/>
      <c r="L15" s="24"/>
    </row>
    <row r="16" spans="1:13" s="34" customFormat="1" ht="9.75">
      <c r="A16" s="11"/>
      <c r="B16" s="1"/>
      <c r="C16" s="49"/>
      <c r="D16" s="16"/>
      <c r="E16" s="99"/>
      <c r="F16" s="50"/>
      <c r="G16" s="50"/>
      <c r="H16" s="51" t="s">
        <v>18</v>
      </c>
      <c r="I16" s="52">
        <f>SUM(I7:I15)</f>
        <v>0</v>
      </c>
      <c r="J16" s="52">
        <f>SUM(J7:J15)</f>
        <v>0</v>
      </c>
      <c r="K16" s="53"/>
      <c r="L16" s="54"/>
      <c r="M16" s="55"/>
    </row>
    <row r="17" spans="1:13" s="34" customFormat="1" ht="9.75">
      <c r="A17" s="11"/>
      <c r="B17" s="5"/>
      <c r="C17" s="5"/>
      <c r="D17" s="16"/>
      <c r="E17" s="100"/>
      <c r="F17" s="5"/>
      <c r="G17" s="5"/>
      <c r="H17" s="5"/>
      <c r="I17" s="5"/>
      <c r="J17" s="138" t="s">
        <v>8</v>
      </c>
      <c r="K17" s="138"/>
      <c r="L17" s="138"/>
      <c r="M17" s="7"/>
    </row>
    <row r="18" spans="1:13" s="34" customFormat="1" ht="9.75">
      <c r="A18" s="11"/>
      <c r="B18" s="11"/>
      <c r="C18" s="11"/>
      <c r="D18" s="11"/>
      <c r="E18" s="57"/>
      <c r="F18" s="11"/>
      <c r="G18" s="11"/>
      <c r="H18" s="11"/>
      <c r="I18" s="11"/>
      <c r="J18" s="139" t="s">
        <v>9</v>
      </c>
      <c r="K18" s="139"/>
      <c r="L18" s="139"/>
      <c r="M18" s="11"/>
    </row>
    <row r="19" spans="1:13" s="60" customFormat="1" ht="9.75">
      <c r="A19" s="10"/>
      <c r="B19" s="10"/>
      <c r="C19" s="10"/>
      <c r="D19" s="10"/>
      <c r="E19" s="37"/>
      <c r="F19" s="10"/>
      <c r="G19" s="10"/>
      <c r="H19" s="10"/>
      <c r="I19" s="10"/>
      <c r="J19" s="59"/>
      <c r="K19" s="59"/>
      <c r="L19" s="59"/>
      <c r="M19" s="10"/>
    </row>
    <row r="20" ht="9.75">
      <c r="B20" s="17" t="s">
        <v>90</v>
      </c>
    </row>
    <row r="21" spans="1:12" ht="39" customHeight="1">
      <c r="A21" s="18" t="s">
        <v>4</v>
      </c>
      <c r="B21" s="25" t="s">
        <v>0</v>
      </c>
      <c r="C21" s="6" t="s">
        <v>11</v>
      </c>
      <c r="D21" s="6" t="s">
        <v>1</v>
      </c>
      <c r="E21" s="26" t="s">
        <v>2</v>
      </c>
      <c r="F21" s="27" t="s">
        <v>88</v>
      </c>
      <c r="G21" s="28" t="s">
        <v>7</v>
      </c>
      <c r="H21" s="6" t="s">
        <v>5</v>
      </c>
      <c r="I21" s="28" t="s">
        <v>6</v>
      </c>
      <c r="J21" s="28" t="s">
        <v>3</v>
      </c>
      <c r="K21" s="6" t="s">
        <v>12</v>
      </c>
      <c r="L21" s="6" t="s">
        <v>10</v>
      </c>
    </row>
    <row r="22" spans="1:12" ht="19.5">
      <c r="A22" s="12">
        <v>1</v>
      </c>
      <c r="B22" s="42" t="s">
        <v>36</v>
      </c>
      <c r="C22" s="9"/>
      <c r="D22" s="43" t="s">
        <v>37</v>
      </c>
      <c r="E22" s="44">
        <v>4</v>
      </c>
      <c r="F22" s="45"/>
      <c r="G22" s="22">
        <f>ROUND(F22*(1+H22),2)</f>
        <v>0</v>
      </c>
      <c r="H22" s="36">
        <v>0.08</v>
      </c>
      <c r="I22" s="22">
        <f>ROUND(F22*E22,2)</f>
        <v>0</v>
      </c>
      <c r="J22" s="22">
        <f>ROUND(I22*(1+H22),2)</f>
        <v>0</v>
      </c>
      <c r="K22" s="31"/>
      <c r="L22" s="31"/>
    </row>
    <row r="23" spans="2:13" ht="9.75">
      <c r="B23" s="1"/>
      <c r="C23" s="49"/>
      <c r="D23" s="16"/>
      <c r="E23" s="99"/>
      <c r="F23" s="50"/>
      <c r="G23" s="50"/>
      <c r="H23" s="51" t="s">
        <v>18</v>
      </c>
      <c r="I23" s="52">
        <f>SUM(I22:I22)</f>
        <v>0</v>
      </c>
      <c r="J23" s="52">
        <f>SUM(J22:J22)</f>
        <v>0</v>
      </c>
      <c r="K23" s="53"/>
      <c r="L23" s="54"/>
      <c r="M23" s="55"/>
    </row>
    <row r="24" spans="2:13" ht="9.75">
      <c r="B24" s="5"/>
      <c r="C24" s="5"/>
      <c r="D24" s="16"/>
      <c r="E24" s="100"/>
      <c r="F24" s="5"/>
      <c r="G24" s="5"/>
      <c r="H24" s="5"/>
      <c r="I24" s="5"/>
      <c r="J24" s="138" t="s">
        <v>8</v>
      </c>
      <c r="K24" s="138"/>
      <c r="L24" s="138"/>
      <c r="M24" s="7"/>
    </row>
    <row r="25" spans="2:13" ht="9.75">
      <c r="B25" s="11"/>
      <c r="C25" s="11"/>
      <c r="E25" s="57"/>
      <c r="F25" s="11"/>
      <c r="G25" s="11"/>
      <c r="H25" s="11"/>
      <c r="I25" s="11"/>
      <c r="J25" s="140" t="s">
        <v>9</v>
      </c>
      <c r="K25" s="140"/>
      <c r="L25" s="140"/>
      <c r="M25" s="11"/>
    </row>
    <row r="26" spans="2:5" ht="9.75">
      <c r="B26" s="17" t="s">
        <v>45</v>
      </c>
      <c r="E26" s="40"/>
    </row>
    <row r="27" spans="1:12" ht="36">
      <c r="A27" s="18" t="s">
        <v>4</v>
      </c>
      <c r="B27" s="25" t="s">
        <v>0</v>
      </c>
      <c r="C27" s="6" t="s">
        <v>11</v>
      </c>
      <c r="D27" s="6" t="s">
        <v>1</v>
      </c>
      <c r="E27" s="26" t="s">
        <v>2</v>
      </c>
      <c r="F27" s="27" t="s">
        <v>88</v>
      </c>
      <c r="G27" s="28" t="s">
        <v>7</v>
      </c>
      <c r="H27" s="6" t="s">
        <v>5</v>
      </c>
      <c r="I27" s="28" t="s">
        <v>6</v>
      </c>
      <c r="J27" s="28" t="s">
        <v>3</v>
      </c>
      <c r="K27" s="6" t="s">
        <v>12</v>
      </c>
      <c r="L27" s="6" t="s">
        <v>10</v>
      </c>
    </row>
    <row r="28" spans="1:12" ht="19.5">
      <c r="A28" s="41">
        <v>1</v>
      </c>
      <c r="B28" s="42" t="s">
        <v>118</v>
      </c>
      <c r="C28" s="9" t="s">
        <v>38</v>
      </c>
      <c r="D28" s="43" t="s">
        <v>29</v>
      </c>
      <c r="E28" s="44">
        <v>50</v>
      </c>
      <c r="F28" s="45"/>
      <c r="G28" s="22">
        <f>ROUND(F28*(1+H28),2)</f>
        <v>0</v>
      </c>
      <c r="H28" s="36">
        <v>0.08</v>
      </c>
      <c r="I28" s="22">
        <f>ROUND(F28*E28,2)</f>
        <v>0</v>
      </c>
      <c r="J28" s="22">
        <f>ROUND(I28*(1+H28),2)</f>
        <v>0</v>
      </c>
      <c r="K28" s="46"/>
      <c r="L28" s="46"/>
    </row>
    <row r="29" spans="1:12" ht="19.5">
      <c r="A29" s="41">
        <v>2</v>
      </c>
      <c r="B29" s="77" t="s">
        <v>119</v>
      </c>
      <c r="C29" s="9" t="s">
        <v>39</v>
      </c>
      <c r="D29" s="43"/>
      <c r="E29" s="44">
        <v>20</v>
      </c>
      <c r="F29" s="45"/>
      <c r="G29" s="70">
        <f>ROUND(F29*(1+H29),2)</f>
        <v>0</v>
      </c>
      <c r="H29" s="71">
        <v>0.08</v>
      </c>
      <c r="I29" s="70">
        <f>ROUND(F29*E29,2)</f>
        <v>0</v>
      </c>
      <c r="J29" s="70">
        <f>ROUND(I29*(1+H29),2)</f>
        <v>0</v>
      </c>
      <c r="K29" s="72"/>
      <c r="L29" s="72"/>
    </row>
    <row r="30" spans="1:12" ht="9.75">
      <c r="A30" s="41">
        <v>3</v>
      </c>
      <c r="B30" s="133" t="s">
        <v>106</v>
      </c>
      <c r="C30" s="9" t="s">
        <v>40</v>
      </c>
      <c r="D30" s="43" t="s">
        <v>13</v>
      </c>
      <c r="E30" s="44">
        <v>5</v>
      </c>
      <c r="F30" s="45"/>
      <c r="G30" s="22">
        <f>ROUND(F30*(1+H30),2)</f>
        <v>0</v>
      </c>
      <c r="H30" s="23">
        <v>0.08</v>
      </c>
      <c r="I30" s="22">
        <f>ROUND(F30*E30,2)</f>
        <v>0</v>
      </c>
      <c r="J30" s="22">
        <f>ROUND(I30*(1+H30),2)</f>
        <v>0</v>
      </c>
      <c r="K30" s="24"/>
      <c r="L30" s="24"/>
    </row>
    <row r="31" spans="1:12" ht="9.75">
      <c r="A31" s="41">
        <v>4</v>
      </c>
      <c r="B31" s="141"/>
      <c r="C31" s="9" t="s">
        <v>41</v>
      </c>
      <c r="D31" s="43" t="s">
        <v>13</v>
      </c>
      <c r="E31" s="44">
        <v>5</v>
      </c>
      <c r="F31" s="45"/>
      <c r="G31" s="22">
        <f>ROUND(F31*(1+H31),2)</f>
        <v>0</v>
      </c>
      <c r="H31" s="23">
        <v>0.08</v>
      </c>
      <c r="I31" s="22">
        <f>ROUND(F31*E31,2)</f>
        <v>0</v>
      </c>
      <c r="J31" s="22">
        <f>ROUND(I31*(1+H31),2)</f>
        <v>0</v>
      </c>
      <c r="K31" s="24"/>
      <c r="L31" s="24"/>
    </row>
    <row r="32" spans="1:12" ht="9.75">
      <c r="A32" s="41">
        <v>5</v>
      </c>
      <c r="B32" s="42" t="s">
        <v>42</v>
      </c>
      <c r="C32" s="9" t="s">
        <v>84</v>
      </c>
      <c r="D32" s="43" t="s">
        <v>13</v>
      </c>
      <c r="E32" s="44">
        <v>10</v>
      </c>
      <c r="F32" s="45"/>
      <c r="G32" s="22">
        <f>ROUND(F32*(1+H32),2)</f>
        <v>0</v>
      </c>
      <c r="H32" s="23">
        <v>0.08</v>
      </c>
      <c r="I32" s="22">
        <f>ROUND(F32*E32,2)</f>
        <v>0</v>
      </c>
      <c r="J32" s="22">
        <f>ROUND(I32*(1+H32),2)</f>
        <v>0</v>
      </c>
      <c r="K32" s="24"/>
      <c r="L32" s="24"/>
    </row>
    <row r="33" spans="2:13" ht="9.75">
      <c r="B33" s="5"/>
      <c r="C33" s="49"/>
      <c r="D33" s="68"/>
      <c r="E33" s="69"/>
      <c r="F33" s="50"/>
      <c r="G33" s="50"/>
      <c r="H33" s="62" t="s">
        <v>18</v>
      </c>
      <c r="I33" s="63">
        <f>SUM(I28:I32)</f>
        <v>0</v>
      </c>
      <c r="J33" s="63">
        <f>SUM(J28:J32)</f>
        <v>0</v>
      </c>
      <c r="K33" s="73"/>
      <c r="L33" s="30"/>
      <c r="M33" s="55"/>
    </row>
    <row r="34" spans="2:13" ht="13.5" customHeight="1">
      <c r="B34" s="5"/>
      <c r="C34" s="5"/>
      <c r="D34" s="16"/>
      <c r="E34" s="100"/>
      <c r="F34" s="5"/>
      <c r="G34" s="5"/>
      <c r="H34" s="5"/>
      <c r="I34" s="5"/>
      <c r="J34" s="138" t="s">
        <v>8</v>
      </c>
      <c r="K34" s="138"/>
      <c r="L34" s="138"/>
      <c r="M34" s="7"/>
    </row>
    <row r="35" spans="2:13" ht="9.75">
      <c r="B35" s="11"/>
      <c r="C35" s="11"/>
      <c r="E35" s="57"/>
      <c r="F35" s="11"/>
      <c r="G35" s="11"/>
      <c r="H35" s="11"/>
      <c r="I35" s="11"/>
      <c r="J35" s="140" t="s">
        <v>9</v>
      </c>
      <c r="K35" s="140"/>
      <c r="L35" s="140"/>
      <c r="M35" s="11"/>
    </row>
    <row r="36" spans="2:13" ht="9.75">
      <c r="B36" s="11"/>
      <c r="C36" s="11"/>
      <c r="E36" s="57"/>
      <c r="F36" s="11"/>
      <c r="G36" s="11"/>
      <c r="H36" s="11"/>
      <c r="I36" s="11"/>
      <c r="J36" s="98"/>
      <c r="K36" s="98"/>
      <c r="L36" s="98"/>
      <c r="M36" s="11"/>
    </row>
    <row r="37" spans="2:13" ht="9.75">
      <c r="B37" s="11"/>
      <c r="C37" s="11"/>
      <c r="E37" s="57"/>
      <c r="F37" s="11"/>
      <c r="G37" s="11"/>
      <c r="H37" s="11"/>
      <c r="I37" s="11"/>
      <c r="J37" s="98"/>
      <c r="K37" s="98"/>
      <c r="L37" s="98"/>
      <c r="M37" s="11"/>
    </row>
    <row r="38" spans="2:13" ht="9.75">
      <c r="B38" s="11"/>
      <c r="C38" s="11"/>
      <c r="E38" s="57"/>
      <c r="F38" s="11"/>
      <c r="G38" s="11"/>
      <c r="H38" s="11"/>
      <c r="I38" s="11"/>
      <c r="J38" s="98"/>
      <c r="K38" s="98"/>
      <c r="L38" s="98"/>
      <c r="M38" s="11"/>
    </row>
    <row r="39" spans="2:5" ht="9.75">
      <c r="B39" s="33" t="s">
        <v>91</v>
      </c>
      <c r="E39" s="40"/>
    </row>
    <row r="40" spans="1:12" ht="36">
      <c r="A40" s="18" t="s">
        <v>4</v>
      </c>
      <c r="B40" s="25" t="s">
        <v>0</v>
      </c>
      <c r="C40" s="6" t="s">
        <v>11</v>
      </c>
      <c r="D40" s="6" t="s">
        <v>1</v>
      </c>
      <c r="E40" s="26" t="s">
        <v>2</v>
      </c>
      <c r="F40" s="27" t="s">
        <v>88</v>
      </c>
      <c r="G40" s="28" t="s">
        <v>7</v>
      </c>
      <c r="H40" s="6" t="s">
        <v>5</v>
      </c>
      <c r="I40" s="28" t="s">
        <v>6</v>
      </c>
      <c r="J40" s="28" t="s">
        <v>3</v>
      </c>
      <c r="K40" s="6" t="s">
        <v>12</v>
      </c>
      <c r="L40" s="6" t="s">
        <v>10</v>
      </c>
    </row>
    <row r="41" spans="1:14" ht="87.75">
      <c r="A41" s="41">
        <v>1</v>
      </c>
      <c r="B41" s="113" t="s">
        <v>52</v>
      </c>
      <c r="C41" s="9" t="s">
        <v>53</v>
      </c>
      <c r="D41" s="43" t="s">
        <v>13</v>
      </c>
      <c r="E41" s="44">
        <v>20</v>
      </c>
      <c r="F41" s="65"/>
      <c r="G41" s="22">
        <f>ROUND(F41*(1+H41),2)</f>
        <v>0</v>
      </c>
      <c r="H41" s="36">
        <v>0.08</v>
      </c>
      <c r="I41" s="22">
        <f>ROUND(F41*E41,2)</f>
        <v>0</v>
      </c>
      <c r="J41" s="22">
        <f>ROUND(I41*(1+H41),2)</f>
        <v>0</v>
      </c>
      <c r="K41" s="46"/>
      <c r="L41" s="46"/>
      <c r="M41" s="66"/>
      <c r="N41" s="34"/>
    </row>
    <row r="42" spans="1:13" ht="19.5" customHeight="1">
      <c r="A42" s="41">
        <v>2</v>
      </c>
      <c r="B42" s="114" t="s">
        <v>54</v>
      </c>
      <c r="C42" s="88"/>
      <c r="D42" s="43" t="s">
        <v>13</v>
      </c>
      <c r="E42" s="44">
        <v>20</v>
      </c>
      <c r="F42" s="65"/>
      <c r="G42" s="22">
        <f>ROUND(F42*(1+H42),2)</f>
        <v>0</v>
      </c>
      <c r="H42" s="36">
        <v>0.08</v>
      </c>
      <c r="I42" s="22">
        <f>ROUND(F42*E42,2)</f>
        <v>0</v>
      </c>
      <c r="J42" s="22">
        <f>ROUND(I42*(1+H42),2)</f>
        <v>0</v>
      </c>
      <c r="K42" s="46"/>
      <c r="L42" s="46"/>
      <c r="M42" s="55"/>
    </row>
    <row r="43" spans="2:13" ht="19.5" customHeight="1">
      <c r="B43" s="115"/>
      <c r="C43" s="49"/>
      <c r="D43" s="16"/>
      <c r="E43" s="40"/>
      <c r="F43" s="50"/>
      <c r="G43" s="50"/>
      <c r="H43" s="62" t="s">
        <v>18</v>
      </c>
      <c r="I43" s="63">
        <v>19640</v>
      </c>
      <c r="J43" s="63">
        <v>21211.2</v>
      </c>
      <c r="K43" s="64"/>
      <c r="M43" s="55"/>
    </row>
    <row r="44" spans="2:13" ht="9.75">
      <c r="B44" s="5"/>
      <c r="C44" s="5"/>
      <c r="D44" s="16"/>
      <c r="E44" s="100"/>
      <c r="F44" s="5"/>
      <c r="G44" s="5"/>
      <c r="H44" s="5"/>
      <c r="I44" s="5"/>
      <c r="J44" s="138" t="s">
        <v>8</v>
      </c>
      <c r="K44" s="138"/>
      <c r="L44" s="138"/>
      <c r="M44" s="7"/>
    </row>
    <row r="45" spans="2:13" ht="9.75">
      <c r="B45" s="11"/>
      <c r="C45" s="11"/>
      <c r="E45" s="57"/>
      <c r="F45" s="11"/>
      <c r="G45" s="11"/>
      <c r="H45" s="11"/>
      <c r="I45" s="11"/>
      <c r="J45" s="139" t="s">
        <v>9</v>
      </c>
      <c r="K45" s="139"/>
      <c r="L45" s="139"/>
      <c r="M45" s="11"/>
    </row>
    <row r="46" spans="2:13" ht="9.75">
      <c r="B46" s="17" t="s">
        <v>22</v>
      </c>
      <c r="C46" s="5"/>
      <c r="D46" s="16"/>
      <c r="E46" s="100"/>
      <c r="F46" s="5"/>
      <c r="G46" s="5"/>
      <c r="H46" s="5"/>
      <c r="I46" s="5"/>
      <c r="J46" s="56"/>
      <c r="K46" s="56"/>
      <c r="L46" s="56"/>
      <c r="M46" s="7"/>
    </row>
    <row r="47" spans="1:12" ht="39" customHeight="1">
      <c r="A47" s="18" t="s">
        <v>4</v>
      </c>
      <c r="B47" s="25" t="s">
        <v>0</v>
      </c>
      <c r="C47" s="6" t="s">
        <v>11</v>
      </c>
      <c r="D47" s="6" t="s">
        <v>1</v>
      </c>
      <c r="E47" s="26" t="s">
        <v>2</v>
      </c>
      <c r="F47" s="27" t="s">
        <v>88</v>
      </c>
      <c r="G47" s="28" t="s">
        <v>7</v>
      </c>
      <c r="H47" s="6" t="s">
        <v>5</v>
      </c>
      <c r="I47" s="28" t="s">
        <v>6</v>
      </c>
      <c r="J47" s="28" t="s">
        <v>3</v>
      </c>
      <c r="K47" s="6" t="s">
        <v>12</v>
      </c>
      <c r="L47" s="6" t="s">
        <v>10</v>
      </c>
    </row>
    <row r="48" spans="1:12" ht="9.75">
      <c r="A48" s="12">
        <v>1</v>
      </c>
      <c r="B48" s="80" t="s">
        <v>107</v>
      </c>
      <c r="C48" s="81" t="s">
        <v>47</v>
      </c>
      <c r="D48" s="58" t="s">
        <v>13</v>
      </c>
      <c r="E48" s="82">
        <v>10</v>
      </c>
      <c r="F48" s="83"/>
      <c r="G48" s="22">
        <f>ROUND(F48*(1+H48),2)</f>
        <v>0</v>
      </c>
      <c r="H48" s="36">
        <v>0.08</v>
      </c>
      <c r="I48" s="22">
        <f>ROUND(F48*E48,2)</f>
        <v>0</v>
      </c>
      <c r="J48" s="22">
        <f>ROUND(I48*(1+H48),2)</f>
        <v>0</v>
      </c>
      <c r="K48" s="31"/>
      <c r="L48" s="31"/>
    </row>
    <row r="49" spans="1:12" ht="9.75">
      <c r="A49" s="41">
        <v>2</v>
      </c>
      <c r="B49" s="61" t="s">
        <v>108</v>
      </c>
      <c r="C49" s="42" t="s">
        <v>48</v>
      </c>
      <c r="D49" s="43" t="s">
        <v>13</v>
      </c>
      <c r="E49" s="44">
        <v>15</v>
      </c>
      <c r="F49" s="84"/>
      <c r="G49" s="22">
        <f>ROUND(F49*(1+H49),2)</f>
        <v>0</v>
      </c>
      <c r="H49" s="36">
        <v>0.08</v>
      </c>
      <c r="I49" s="22">
        <f>ROUND(F49*E49,2)</f>
        <v>0</v>
      </c>
      <c r="J49" s="22">
        <f>ROUND(I49*(1+H49),2)</f>
        <v>0</v>
      </c>
      <c r="K49" s="31"/>
      <c r="L49" s="31"/>
    </row>
    <row r="50" spans="1:12" ht="9.75">
      <c r="A50" s="41">
        <v>3</v>
      </c>
      <c r="B50" s="61" t="s">
        <v>109</v>
      </c>
      <c r="C50" s="42" t="s">
        <v>49</v>
      </c>
      <c r="D50" s="85" t="s">
        <v>50</v>
      </c>
      <c r="E50" s="86">
        <v>100</v>
      </c>
      <c r="F50" s="84"/>
      <c r="G50" s="22">
        <f>ROUND(F50*(1+H50),2)</f>
        <v>0</v>
      </c>
      <c r="H50" s="36">
        <v>0.08</v>
      </c>
      <c r="I50" s="22">
        <f>ROUND(F50*E50,2)</f>
        <v>0</v>
      </c>
      <c r="J50" s="22">
        <f>ROUND(I50*(1+H50),2)</f>
        <v>0</v>
      </c>
      <c r="K50" s="31"/>
      <c r="L50" s="31"/>
    </row>
    <row r="51" spans="1:12" ht="9.75">
      <c r="A51" s="41">
        <v>4</v>
      </c>
      <c r="B51" s="61" t="s">
        <v>110</v>
      </c>
      <c r="C51" s="87">
        <v>0.0006</v>
      </c>
      <c r="D51" s="85" t="s">
        <v>51</v>
      </c>
      <c r="E51" s="86">
        <v>70</v>
      </c>
      <c r="F51" s="84"/>
      <c r="G51" s="22">
        <f>ROUND(F51*(1+H51),2)</f>
        <v>0</v>
      </c>
      <c r="H51" s="36">
        <v>0.08</v>
      </c>
      <c r="I51" s="22">
        <f>ROUND(F51*E51,2)</f>
        <v>0</v>
      </c>
      <c r="J51" s="22">
        <f>ROUND(I51*(1+H51),2)</f>
        <v>0</v>
      </c>
      <c r="K51" s="31"/>
      <c r="L51" s="31"/>
    </row>
    <row r="52" spans="2:13" ht="9.75">
      <c r="B52" s="1"/>
      <c r="C52" s="49"/>
      <c r="D52" s="16"/>
      <c r="E52" s="99"/>
      <c r="F52" s="50"/>
      <c r="G52" s="50"/>
      <c r="H52" s="51" t="s">
        <v>18</v>
      </c>
      <c r="I52" s="52">
        <f>SUM(I48:I51)</f>
        <v>0</v>
      </c>
      <c r="J52" s="52">
        <f>SUM(J48:J51)</f>
        <v>0</v>
      </c>
      <c r="K52" s="53"/>
      <c r="L52" s="54"/>
      <c r="M52" s="55"/>
    </row>
    <row r="53" spans="2:13" ht="9.75">
      <c r="B53" s="5"/>
      <c r="C53" s="5"/>
      <c r="D53" s="16"/>
      <c r="E53" s="100"/>
      <c r="F53" s="5"/>
      <c r="G53" s="5"/>
      <c r="H53" s="5"/>
      <c r="I53" s="5"/>
      <c r="J53" s="138" t="s">
        <v>8</v>
      </c>
      <c r="K53" s="138"/>
      <c r="L53" s="138"/>
      <c r="M53" s="7"/>
    </row>
    <row r="54" spans="2:13" ht="9.75">
      <c r="B54" s="11"/>
      <c r="C54" s="11"/>
      <c r="E54" s="57"/>
      <c r="F54" s="11"/>
      <c r="G54" s="11"/>
      <c r="H54" s="11"/>
      <c r="I54" s="11"/>
      <c r="J54" s="140" t="s">
        <v>9</v>
      </c>
      <c r="K54" s="140"/>
      <c r="L54" s="140"/>
      <c r="M54" s="11"/>
    </row>
    <row r="55" spans="1:13" s="33" customFormat="1" ht="9.75">
      <c r="A55" s="11"/>
      <c r="B55" s="17" t="s">
        <v>23</v>
      </c>
      <c r="C55" s="1"/>
      <c r="D55" s="11"/>
      <c r="E55" s="40"/>
      <c r="F55" s="15"/>
      <c r="G55" s="16"/>
      <c r="H55" s="16"/>
      <c r="I55" s="16"/>
      <c r="J55" s="16"/>
      <c r="K55" s="16"/>
      <c r="L55" s="16"/>
      <c r="M55" s="16"/>
    </row>
    <row r="56" spans="1:12" ht="36">
      <c r="A56" s="18" t="s">
        <v>4</v>
      </c>
      <c r="B56" s="25" t="s">
        <v>0</v>
      </c>
      <c r="C56" s="6" t="s">
        <v>11</v>
      </c>
      <c r="D56" s="6" t="s">
        <v>1</v>
      </c>
      <c r="E56" s="26" t="s">
        <v>2</v>
      </c>
      <c r="F56" s="27" t="s">
        <v>88</v>
      </c>
      <c r="G56" s="28" t="s">
        <v>7</v>
      </c>
      <c r="H56" s="6" t="s">
        <v>5</v>
      </c>
      <c r="I56" s="28" t="s">
        <v>6</v>
      </c>
      <c r="J56" s="28" t="s">
        <v>3</v>
      </c>
      <c r="K56" s="6" t="s">
        <v>12</v>
      </c>
      <c r="L56" s="6" t="s">
        <v>10</v>
      </c>
    </row>
    <row r="57" spans="1:12" ht="19.5">
      <c r="A57" s="41">
        <v>1</v>
      </c>
      <c r="B57" s="61" t="s">
        <v>111</v>
      </c>
      <c r="C57" s="42" t="s">
        <v>43</v>
      </c>
      <c r="D57" s="43" t="s">
        <v>13</v>
      </c>
      <c r="E57" s="44">
        <v>600</v>
      </c>
      <c r="F57" s="45"/>
      <c r="G57" s="22">
        <f>ROUND(F57*(1+H57),2)</f>
        <v>0</v>
      </c>
      <c r="H57" s="36">
        <v>0.08</v>
      </c>
      <c r="I57" s="22">
        <f>ROUND(F57*E57,2)</f>
        <v>0</v>
      </c>
      <c r="J57" s="22">
        <f>ROUND(I57*(1+H57),2)</f>
        <v>0</v>
      </c>
      <c r="K57" s="46"/>
      <c r="L57" s="46"/>
    </row>
    <row r="58" spans="1:12" ht="19.5">
      <c r="A58" s="41">
        <v>2</v>
      </c>
      <c r="B58" s="61" t="s">
        <v>112</v>
      </c>
      <c r="C58" s="42" t="s">
        <v>56</v>
      </c>
      <c r="D58" s="43" t="s">
        <v>13</v>
      </c>
      <c r="E58" s="44">
        <v>200</v>
      </c>
      <c r="F58" s="45"/>
      <c r="G58" s="22">
        <f>ROUND(F58*(1+H58),2)</f>
        <v>0</v>
      </c>
      <c r="H58" s="36">
        <v>0.08</v>
      </c>
      <c r="I58" s="22">
        <f>ROUND(F58*E58,2)</f>
        <v>0</v>
      </c>
      <c r="J58" s="22">
        <f>ROUND(I58*(1+H58),2)</f>
        <v>0</v>
      </c>
      <c r="K58" s="46"/>
      <c r="L58" s="46"/>
    </row>
    <row r="59" spans="1:12" ht="19.5">
      <c r="A59" s="41">
        <v>3</v>
      </c>
      <c r="B59" s="61" t="s">
        <v>113</v>
      </c>
      <c r="C59" s="42" t="s">
        <v>44</v>
      </c>
      <c r="D59" s="43" t="s">
        <v>13</v>
      </c>
      <c r="E59" s="44">
        <v>400</v>
      </c>
      <c r="F59" s="45"/>
      <c r="G59" s="22">
        <f>ROUND(F59*(1+H59),2)</f>
        <v>0</v>
      </c>
      <c r="H59" s="36">
        <v>0.08</v>
      </c>
      <c r="I59" s="22">
        <f>ROUND(F59*E59,2)</f>
        <v>0</v>
      </c>
      <c r="J59" s="22">
        <f>ROUND(I59*(1+H59),2)</f>
        <v>0</v>
      </c>
      <c r="K59" s="46"/>
      <c r="L59" s="46"/>
    </row>
    <row r="60" spans="1:13" ht="19.5">
      <c r="A60" s="41">
        <v>4</v>
      </c>
      <c r="B60" s="61" t="s">
        <v>114</v>
      </c>
      <c r="C60" s="42" t="s">
        <v>57</v>
      </c>
      <c r="D60" s="43" t="s">
        <v>13</v>
      </c>
      <c r="E60" s="44">
        <v>100</v>
      </c>
      <c r="F60" s="45"/>
      <c r="G60" s="22">
        <f>ROUND(F60*(1+H60),2)</f>
        <v>0</v>
      </c>
      <c r="H60" s="36">
        <v>0.08</v>
      </c>
      <c r="I60" s="22">
        <f>ROUND(F60*E60,2)</f>
        <v>0</v>
      </c>
      <c r="J60" s="22">
        <f>ROUND(I60*(1+H60),2)</f>
        <v>0</v>
      </c>
      <c r="K60" s="46"/>
      <c r="L60" s="46"/>
      <c r="M60" s="35"/>
    </row>
    <row r="61" spans="2:13" ht="9.75" customHeight="1">
      <c r="B61" s="142" t="s">
        <v>87</v>
      </c>
      <c r="C61" s="142"/>
      <c r="D61" s="142"/>
      <c r="E61" s="142"/>
      <c r="F61" s="142"/>
      <c r="G61" s="50"/>
      <c r="H61" s="62" t="s">
        <v>18</v>
      </c>
      <c r="I61" s="63">
        <f>SUM(I57:I60)</f>
        <v>0</v>
      </c>
      <c r="J61" s="63">
        <f>SUM(J57:J60)</f>
        <v>0</v>
      </c>
      <c r="K61" s="64"/>
      <c r="M61" s="55"/>
    </row>
    <row r="62" spans="2:13" ht="9.75">
      <c r="B62" s="143"/>
      <c r="C62" s="143"/>
      <c r="D62" s="143"/>
      <c r="E62" s="143"/>
      <c r="F62" s="143"/>
      <c r="G62" s="5"/>
      <c r="H62" s="5"/>
      <c r="I62" s="5"/>
      <c r="J62" s="138" t="s">
        <v>8</v>
      </c>
      <c r="K62" s="138"/>
      <c r="L62" s="138"/>
      <c r="M62" s="7"/>
    </row>
    <row r="63" spans="2:13" ht="9.75">
      <c r="B63" s="11"/>
      <c r="C63" s="11"/>
      <c r="E63" s="57"/>
      <c r="F63" s="11"/>
      <c r="G63" s="11"/>
      <c r="H63" s="11"/>
      <c r="I63" s="11"/>
      <c r="J63" s="140" t="s">
        <v>9</v>
      </c>
      <c r="K63" s="140"/>
      <c r="L63" s="140"/>
      <c r="M63" s="11"/>
    </row>
    <row r="64" spans="2:5" ht="9.75">
      <c r="B64" s="17" t="s">
        <v>92</v>
      </c>
      <c r="E64" s="40"/>
    </row>
    <row r="65" spans="1:14" ht="36">
      <c r="A65" s="18" t="s">
        <v>4</v>
      </c>
      <c r="B65" s="25" t="s">
        <v>0</v>
      </c>
      <c r="C65" s="6" t="s">
        <v>11</v>
      </c>
      <c r="D65" s="6" t="s">
        <v>1</v>
      </c>
      <c r="E65" s="26" t="s">
        <v>2</v>
      </c>
      <c r="F65" s="27" t="s">
        <v>88</v>
      </c>
      <c r="G65" s="28" t="s">
        <v>7</v>
      </c>
      <c r="H65" s="6" t="s">
        <v>5</v>
      </c>
      <c r="I65" s="28" t="s">
        <v>6</v>
      </c>
      <c r="J65" s="28" t="s">
        <v>3</v>
      </c>
      <c r="K65" s="6" t="s">
        <v>12</v>
      </c>
      <c r="L65" s="6" t="s">
        <v>10</v>
      </c>
      <c r="N65" s="34"/>
    </row>
    <row r="66" spans="1:14" ht="29.25">
      <c r="A66" s="41">
        <v>6</v>
      </c>
      <c r="B66" s="42" t="s">
        <v>120</v>
      </c>
      <c r="C66" s="9" t="s">
        <v>121</v>
      </c>
      <c r="D66" s="43" t="s">
        <v>13</v>
      </c>
      <c r="E66" s="44">
        <v>30</v>
      </c>
      <c r="F66" s="45"/>
      <c r="G66" s="22">
        <f>ROUND(F66*(1+H66),2)</f>
        <v>0</v>
      </c>
      <c r="H66" s="36">
        <v>0.08</v>
      </c>
      <c r="I66" s="22">
        <f>ROUND(F66*E66,2)</f>
        <v>0</v>
      </c>
      <c r="J66" s="22">
        <f>ROUND(I66*(1+H66),2)</f>
        <v>0</v>
      </c>
      <c r="K66" s="67"/>
      <c r="L66" s="46"/>
      <c r="M66" s="34"/>
      <c r="N66" s="34"/>
    </row>
    <row r="67" spans="2:14" ht="9.75" customHeight="1">
      <c r="B67" s="1"/>
      <c r="C67" s="49"/>
      <c r="D67" s="16"/>
      <c r="E67" s="99"/>
      <c r="F67" s="50"/>
      <c r="G67" s="50"/>
      <c r="H67" s="62" t="s">
        <v>18</v>
      </c>
      <c r="I67" s="63">
        <v>3600</v>
      </c>
      <c r="J67" s="63">
        <v>3888</v>
      </c>
      <c r="K67" s="64"/>
      <c r="M67" s="55"/>
      <c r="N67" s="34"/>
    </row>
    <row r="68" spans="2:14" ht="9.75">
      <c r="B68" s="5"/>
      <c r="C68" s="5"/>
      <c r="D68" s="16"/>
      <c r="E68" s="100"/>
      <c r="F68" s="5"/>
      <c r="G68" s="5"/>
      <c r="H68" s="5"/>
      <c r="I68" s="5"/>
      <c r="J68" s="138" t="s">
        <v>8</v>
      </c>
      <c r="K68" s="138"/>
      <c r="L68" s="138"/>
      <c r="M68" s="7"/>
      <c r="N68" s="34"/>
    </row>
    <row r="69" spans="2:14" ht="9.75">
      <c r="B69" s="11"/>
      <c r="C69" s="11"/>
      <c r="E69" s="57"/>
      <c r="F69" s="11"/>
      <c r="G69" s="11"/>
      <c r="H69" s="11"/>
      <c r="I69" s="11"/>
      <c r="J69" s="140" t="s">
        <v>9</v>
      </c>
      <c r="K69" s="140"/>
      <c r="L69" s="140"/>
      <c r="M69" s="11"/>
      <c r="N69" s="34"/>
    </row>
    <row r="70" spans="2:5" ht="9.75">
      <c r="B70" s="17" t="s">
        <v>21</v>
      </c>
      <c r="E70" s="40"/>
    </row>
    <row r="71" spans="1:12" ht="36">
      <c r="A71" s="18" t="s">
        <v>4</v>
      </c>
      <c r="B71" s="25" t="s">
        <v>0</v>
      </c>
      <c r="C71" s="6" t="s">
        <v>11</v>
      </c>
      <c r="D71" s="6" t="s">
        <v>1</v>
      </c>
      <c r="E71" s="26" t="s">
        <v>2</v>
      </c>
      <c r="F71" s="27" t="s">
        <v>88</v>
      </c>
      <c r="G71" s="28" t="s">
        <v>7</v>
      </c>
      <c r="H71" s="6" t="s">
        <v>5</v>
      </c>
      <c r="I71" s="28" t="s">
        <v>6</v>
      </c>
      <c r="J71" s="28" t="s">
        <v>3</v>
      </c>
      <c r="K71" s="6" t="s">
        <v>12</v>
      </c>
      <c r="L71" s="6" t="s">
        <v>10</v>
      </c>
    </row>
    <row r="72" spans="1:12" ht="58.5">
      <c r="A72" s="12">
        <v>1</v>
      </c>
      <c r="B72" s="4" t="s">
        <v>115</v>
      </c>
      <c r="C72" s="12" t="s">
        <v>46</v>
      </c>
      <c r="D72" s="47" t="s">
        <v>13</v>
      </c>
      <c r="E72" s="89">
        <v>30</v>
      </c>
      <c r="F72" s="79"/>
      <c r="G72" s="22">
        <f>ROUND(F72*(1+H72),2)</f>
        <v>0</v>
      </c>
      <c r="H72" s="36">
        <v>0.08</v>
      </c>
      <c r="I72" s="22">
        <f>ROUND(F72*E72,2)</f>
        <v>0</v>
      </c>
      <c r="J72" s="22">
        <f>ROUND(I72*(1+H72),2)</f>
        <v>0</v>
      </c>
      <c r="K72" s="46"/>
      <c r="L72" s="46"/>
    </row>
    <row r="73" spans="2:13" ht="9.75">
      <c r="B73" s="1"/>
      <c r="C73" s="49"/>
      <c r="D73" s="16"/>
      <c r="E73" s="99"/>
      <c r="F73" s="50"/>
      <c r="G73" s="50"/>
      <c r="H73" s="51" t="s">
        <v>18</v>
      </c>
      <c r="I73" s="52">
        <f>SUM(I72:I72)</f>
        <v>0</v>
      </c>
      <c r="J73" s="52">
        <f>SUM(J72:J72)</f>
        <v>0</v>
      </c>
      <c r="K73" s="53"/>
      <c r="L73" s="54"/>
      <c r="M73" s="55"/>
    </row>
    <row r="74" spans="2:13" ht="9.75">
      <c r="B74" s="5"/>
      <c r="C74" s="5"/>
      <c r="D74" s="16"/>
      <c r="E74" s="100"/>
      <c r="F74" s="5"/>
      <c r="G74" s="5"/>
      <c r="H74" s="5"/>
      <c r="I74" s="5"/>
      <c r="J74" s="138" t="s">
        <v>8</v>
      </c>
      <c r="K74" s="138"/>
      <c r="L74" s="138"/>
      <c r="M74" s="7"/>
    </row>
    <row r="75" spans="2:13" ht="9.75">
      <c r="B75" s="11"/>
      <c r="C75" s="11"/>
      <c r="E75" s="57"/>
      <c r="F75" s="11"/>
      <c r="G75" s="11"/>
      <c r="H75" s="11"/>
      <c r="I75" s="11"/>
      <c r="J75" s="140" t="s">
        <v>9</v>
      </c>
      <c r="K75" s="140"/>
      <c r="L75" s="140"/>
      <c r="M75" s="11"/>
    </row>
    <row r="76" spans="2:5" ht="9.75">
      <c r="B76" s="33" t="s">
        <v>93</v>
      </c>
      <c r="E76" s="40"/>
    </row>
    <row r="77" spans="1:12" ht="36">
      <c r="A77" s="18" t="s">
        <v>4</v>
      </c>
      <c r="B77" s="25" t="s">
        <v>0</v>
      </c>
      <c r="C77" s="6" t="s">
        <v>11</v>
      </c>
      <c r="D77" s="6" t="s">
        <v>1</v>
      </c>
      <c r="E77" s="26" t="s">
        <v>2</v>
      </c>
      <c r="F77" s="27" t="s">
        <v>88</v>
      </c>
      <c r="G77" s="28" t="s">
        <v>7</v>
      </c>
      <c r="H77" s="6" t="s">
        <v>5</v>
      </c>
      <c r="I77" s="28" t="s">
        <v>6</v>
      </c>
      <c r="J77" s="28" t="s">
        <v>3</v>
      </c>
      <c r="K77" s="6" t="s">
        <v>12</v>
      </c>
      <c r="L77" s="6" t="s">
        <v>10</v>
      </c>
    </row>
    <row r="78" spans="1:14" ht="29.25">
      <c r="A78" s="41">
        <v>1</v>
      </c>
      <c r="B78" s="146" t="s">
        <v>55</v>
      </c>
      <c r="C78" s="3" t="s">
        <v>60</v>
      </c>
      <c r="D78" s="43" t="s">
        <v>13</v>
      </c>
      <c r="E78" s="44">
        <v>30</v>
      </c>
      <c r="F78" s="65"/>
      <c r="G78" s="22">
        <f>ROUND(F78*(1+H78),2)</f>
        <v>0</v>
      </c>
      <c r="H78" s="36">
        <v>0.08</v>
      </c>
      <c r="I78" s="22">
        <f>ROUND(F78*E78,2)</f>
        <v>0</v>
      </c>
      <c r="J78" s="22">
        <f>ROUND(I78*(1+H78),2)</f>
        <v>0</v>
      </c>
      <c r="K78" s="46"/>
      <c r="L78" s="46"/>
      <c r="M78" s="66"/>
      <c r="N78" s="34"/>
    </row>
    <row r="79" spans="1:14" ht="39">
      <c r="A79" s="41">
        <v>2</v>
      </c>
      <c r="B79" s="147"/>
      <c r="C79" s="3" t="s">
        <v>58</v>
      </c>
      <c r="D79" s="43" t="s">
        <v>13</v>
      </c>
      <c r="E79" s="44">
        <v>30</v>
      </c>
      <c r="F79" s="65"/>
      <c r="G79" s="22">
        <f>ROUND(F79*(1+H79),2)</f>
        <v>0</v>
      </c>
      <c r="H79" s="36">
        <v>0.08</v>
      </c>
      <c r="I79" s="22">
        <f>ROUND(F79*E79,2)</f>
        <v>0</v>
      </c>
      <c r="J79" s="22">
        <f>ROUND(I79*(1+H79),2)</f>
        <v>0</v>
      </c>
      <c r="K79" s="46"/>
      <c r="L79" s="46"/>
      <c r="M79" s="66"/>
      <c r="N79" s="34"/>
    </row>
    <row r="80" spans="1:14" ht="24.75" customHeight="1">
      <c r="A80" s="41">
        <v>3</v>
      </c>
      <c r="B80" s="148"/>
      <c r="C80" s="3" t="s">
        <v>59</v>
      </c>
      <c r="D80" s="43" t="s">
        <v>13</v>
      </c>
      <c r="E80" s="44">
        <v>30</v>
      </c>
      <c r="F80" s="65"/>
      <c r="G80" s="22">
        <f>ROUND(F80*(1+H80),2)</f>
        <v>0</v>
      </c>
      <c r="H80" s="36">
        <v>0.08</v>
      </c>
      <c r="I80" s="22">
        <f>ROUND(F80*E80,2)</f>
        <v>0</v>
      </c>
      <c r="J80" s="22">
        <f>ROUND(I80*(1+H80),2)</f>
        <v>0</v>
      </c>
      <c r="K80" s="46"/>
      <c r="L80" s="46"/>
      <c r="M80" s="66"/>
      <c r="N80" s="34"/>
    </row>
    <row r="81" spans="2:13" ht="11.25" customHeight="1">
      <c r="B81" s="116"/>
      <c r="C81" s="49"/>
      <c r="D81" s="16"/>
      <c r="E81" s="69"/>
      <c r="F81" s="50"/>
      <c r="G81" s="50"/>
      <c r="H81" s="51" t="s">
        <v>18</v>
      </c>
      <c r="I81" s="52">
        <f>SUM(I78:I80)</f>
        <v>0</v>
      </c>
      <c r="J81" s="52">
        <f>SUM(J78:J80)</f>
        <v>0</v>
      </c>
      <c r="K81" s="73"/>
      <c r="L81" s="30"/>
      <c r="M81" s="55"/>
    </row>
    <row r="82" spans="2:13" ht="9.75">
      <c r="B82" s="5"/>
      <c r="C82" s="5"/>
      <c r="D82" s="16"/>
      <c r="E82" s="100"/>
      <c r="F82" s="5"/>
      <c r="G82" s="5"/>
      <c r="H82" s="5"/>
      <c r="I82" s="5"/>
      <c r="J82" s="138" t="s">
        <v>8</v>
      </c>
      <c r="K82" s="138"/>
      <c r="L82" s="138"/>
      <c r="M82" s="7"/>
    </row>
    <row r="83" spans="2:13" ht="9.75">
      <c r="B83" s="11"/>
      <c r="C83" s="11"/>
      <c r="E83" s="57"/>
      <c r="F83" s="11"/>
      <c r="G83" s="11"/>
      <c r="H83" s="11"/>
      <c r="I83" s="11"/>
      <c r="J83" s="140" t="s">
        <v>9</v>
      </c>
      <c r="K83" s="140"/>
      <c r="L83" s="140"/>
      <c r="M83" s="11"/>
    </row>
    <row r="84" ht="9.75">
      <c r="B84" s="17" t="s">
        <v>24</v>
      </c>
    </row>
    <row r="85" spans="1:14" ht="36">
      <c r="A85" s="18" t="s">
        <v>4</v>
      </c>
      <c r="B85" s="25" t="s">
        <v>0</v>
      </c>
      <c r="C85" s="6" t="s">
        <v>11</v>
      </c>
      <c r="D85" s="6" t="s">
        <v>1</v>
      </c>
      <c r="E85" s="26" t="s">
        <v>2</v>
      </c>
      <c r="F85" s="27" t="s">
        <v>88</v>
      </c>
      <c r="G85" s="28" t="s">
        <v>7</v>
      </c>
      <c r="H85" s="6" t="s">
        <v>5</v>
      </c>
      <c r="I85" s="28" t="s">
        <v>6</v>
      </c>
      <c r="J85" s="28" t="s">
        <v>3</v>
      </c>
      <c r="K85" s="6" t="s">
        <v>12</v>
      </c>
      <c r="L85" s="6" t="s">
        <v>10</v>
      </c>
      <c r="N85" s="34"/>
    </row>
    <row r="86" spans="1:14" ht="10.5" customHeight="1">
      <c r="A86" s="41">
        <v>1</v>
      </c>
      <c r="B86" s="149" t="s">
        <v>63</v>
      </c>
      <c r="C86" s="3" t="s">
        <v>61</v>
      </c>
      <c r="D86" s="85" t="s">
        <v>13</v>
      </c>
      <c r="E86" s="86">
        <v>100</v>
      </c>
      <c r="F86" s="91"/>
      <c r="G86" s="22">
        <f>ROUND(F86*(1+H86),2)</f>
        <v>0</v>
      </c>
      <c r="H86" s="36">
        <v>0.08</v>
      </c>
      <c r="I86" s="22">
        <f>ROUND(F86*E86,2)</f>
        <v>0</v>
      </c>
      <c r="J86" s="22">
        <f>ROUND(I86*(1+H86),2)</f>
        <v>0</v>
      </c>
      <c r="K86" s="90"/>
      <c r="L86" s="90"/>
      <c r="N86" s="34"/>
    </row>
    <row r="87" spans="1:14" ht="9.75">
      <c r="A87" s="41">
        <v>2</v>
      </c>
      <c r="B87" s="149"/>
      <c r="C87" s="3" t="s">
        <v>62</v>
      </c>
      <c r="D87" s="85" t="s">
        <v>13</v>
      </c>
      <c r="E87" s="86">
        <v>100</v>
      </c>
      <c r="F87" s="91"/>
      <c r="G87" s="22">
        <f>ROUND(F87*(1+H87),2)</f>
        <v>0</v>
      </c>
      <c r="H87" s="36">
        <v>0.08</v>
      </c>
      <c r="I87" s="22">
        <f>ROUND(F87*E87,2)</f>
        <v>0</v>
      </c>
      <c r="J87" s="22">
        <f>ROUND(I87*(1+H87),2)</f>
        <v>0</v>
      </c>
      <c r="K87" s="90"/>
      <c r="L87" s="90"/>
      <c r="N87" s="34"/>
    </row>
    <row r="88" spans="1:14" ht="39">
      <c r="A88" s="41">
        <v>3</v>
      </c>
      <c r="B88" s="117" t="s">
        <v>66</v>
      </c>
      <c r="C88" s="3" t="s">
        <v>64</v>
      </c>
      <c r="D88" s="85" t="s">
        <v>13</v>
      </c>
      <c r="E88" s="86">
        <v>100</v>
      </c>
      <c r="F88" s="91"/>
      <c r="G88" s="22">
        <f>ROUND(F88*(1+H88),2)</f>
        <v>0</v>
      </c>
      <c r="H88" s="36">
        <v>0.08</v>
      </c>
      <c r="I88" s="22">
        <f>ROUND(F88*E88,2)</f>
        <v>0</v>
      </c>
      <c r="J88" s="22">
        <f>ROUND(I88*(1+H88),2)</f>
        <v>0</v>
      </c>
      <c r="K88" s="90"/>
      <c r="L88" s="90"/>
      <c r="N88" s="34"/>
    </row>
    <row r="89" spans="1:14" ht="9.75">
      <c r="A89" s="41">
        <v>4</v>
      </c>
      <c r="B89" s="117" t="s">
        <v>65</v>
      </c>
      <c r="C89" s="2"/>
      <c r="D89" s="85" t="s">
        <v>13</v>
      </c>
      <c r="E89" s="86">
        <v>100</v>
      </c>
      <c r="F89" s="91"/>
      <c r="G89" s="22">
        <f>ROUND(F89*(1+H89),2)</f>
        <v>0</v>
      </c>
      <c r="H89" s="36">
        <v>0.08</v>
      </c>
      <c r="I89" s="22">
        <f>ROUND(F89*E89,2)</f>
        <v>0</v>
      </c>
      <c r="J89" s="22">
        <f>ROUND(I89*(1+H89),2)</f>
        <v>0</v>
      </c>
      <c r="K89" s="90"/>
      <c r="L89" s="90"/>
      <c r="N89" s="34"/>
    </row>
    <row r="90" spans="1:14" ht="19.5">
      <c r="A90" s="41">
        <v>5</v>
      </c>
      <c r="B90" s="118" t="s">
        <v>116</v>
      </c>
      <c r="C90" s="3"/>
      <c r="D90" s="85" t="s">
        <v>13</v>
      </c>
      <c r="E90" s="44">
        <v>10</v>
      </c>
      <c r="F90" s="45"/>
      <c r="G90" s="22">
        <f>ROUND(F90*(1+H90),2)</f>
        <v>0</v>
      </c>
      <c r="H90" s="36">
        <v>0.08</v>
      </c>
      <c r="I90" s="22">
        <f>ROUND(F90*E90,2)</f>
        <v>0</v>
      </c>
      <c r="J90" s="22">
        <f>ROUND(I90*(1+H90),2)</f>
        <v>0</v>
      </c>
      <c r="K90" s="67"/>
      <c r="L90" s="46"/>
      <c r="M90" s="34"/>
      <c r="N90" s="34"/>
    </row>
    <row r="91" spans="2:14" ht="9.75">
      <c r="B91" s="1"/>
      <c r="C91" s="49"/>
      <c r="D91" s="16"/>
      <c r="E91" s="99"/>
      <c r="F91" s="50"/>
      <c r="G91" s="50"/>
      <c r="H91" s="62" t="s">
        <v>18</v>
      </c>
      <c r="I91" s="63">
        <f>SUM(I86:I90)</f>
        <v>0</v>
      </c>
      <c r="J91" s="63">
        <f>SUM(J86:J90)</f>
        <v>0</v>
      </c>
      <c r="K91" s="64"/>
      <c r="M91" s="55"/>
      <c r="N91" s="34"/>
    </row>
    <row r="92" spans="2:14" ht="9.75">
      <c r="B92" s="5"/>
      <c r="C92" s="5"/>
      <c r="D92" s="16"/>
      <c r="E92" s="100"/>
      <c r="F92" s="5"/>
      <c r="G92" s="5"/>
      <c r="H92" s="5"/>
      <c r="I92" s="5"/>
      <c r="J92" s="138" t="s">
        <v>8</v>
      </c>
      <c r="K92" s="138"/>
      <c r="L92" s="138"/>
      <c r="M92" s="7"/>
      <c r="N92" s="34"/>
    </row>
    <row r="93" spans="2:14" ht="9.75">
      <c r="B93" s="11"/>
      <c r="C93" s="11"/>
      <c r="E93" s="57"/>
      <c r="F93" s="11"/>
      <c r="G93" s="11"/>
      <c r="H93" s="11"/>
      <c r="I93" s="11"/>
      <c r="J93" s="140" t="s">
        <v>9</v>
      </c>
      <c r="K93" s="140"/>
      <c r="L93" s="140"/>
      <c r="M93" s="11"/>
      <c r="N93" s="34"/>
    </row>
    <row r="94" ht="9.75">
      <c r="B94" s="17" t="s">
        <v>25</v>
      </c>
    </row>
    <row r="95" spans="1:14" ht="36">
      <c r="A95" s="18" t="s">
        <v>4</v>
      </c>
      <c r="B95" s="25" t="s">
        <v>0</v>
      </c>
      <c r="C95" s="6" t="s">
        <v>11</v>
      </c>
      <c r="D95" s="6" t="s">
        <v>1</v>
      </c>
      <c r="E95" s="26" t="s">
        <v>2</v>
      </c>
      <c r="F95" s="27" t="s">
        <v>88</v>
      </c>
      <c r="G95" s="28" t="s">
        <v>7</v>
      </c>
      <c r="H95" s="6" t="s">
        <v>5</v>
      </c>
      <c r="I95" s="28" t="s">
        <v>6</v>
      </c>
      <c r="J95" s="28" t="s">
        <v>3</v>
      </c>
      <c r="K95" s="6" t="s">
        <v>12</v>
      </c>
      <c r="L95" s="6" t="s">
        <v>10</v>
      </c>
      <c r="N95" s="34"/>
    </row>
    <row r="96" spans="1:14" ht="29.25">
      <c r="A96" s="41">
        <v>1</v>
      </c>
      <c r="B96" s="42" t="s">
        <v>67</v>
      </c>
      <c r="C96" s="9" t="s">
        <v>68</v>
      </c>
      <c r="D96" s="43" t="s">
        <v>13</v>
      </c>
      <c r="E96" s="44">
        <v>100</v>
      </c>
      <c r="F96" s="45"/>
      <c r="G96" s="22">
        <f>ROUND(F96*(1+H96),2)</f>
        <v>0</v>
      </c>
      <c r="H96" s="36">
        <v>0.08</v>
      </c>
      <c r="I96" s="22">
        <f>ROUND(F96*E96,2)</f>
        <v>0</v>
      </c>
      <c r="J96" s="22">
        <f>ROUND(I96*(1+H96),2)</f>
        <v>0</v>
      </c>
      <c r="K96" s="67"/>
      <c r="L96" s="46"/>
      <c r="M96" s="34"/>
      <c r="N96" s="34"/>
    </row>
    <row r="97" spans="2:14" ht="9.75">
      <c r="B97" s="1"/>
      <c r="C97" s="49"/>
      <c r="D97" s="16"/>
      <c r="E97" s="99"/>
      <c r="F97" s="5"/>
      <c r="G97" s="50"/>
      <c r="H97" s="62" t="s">
        <v>18</v>
      </c>
      <c r="I97" s="63">
        <f>SUM(I96)</f>
        <v>0</v>
      </c>
      <c r="J97" s="63">
        <f>SUM(J96)</f>
        <v>0</v>
      </c>
      <c r="K97" s="64"/>
      <c r="M97" s="55"/>
      <c r="N97" s="34"/>
    </row>
    <row r="98" spans="2:14" ht="9.75">
      <c r="B98" s="5"/>
      <c r="C98" s="5"/>
      <c r="D98" s="16"/>
      <c r="E98" s="100"/>
      <c r="F98" s="11"/>
      <c r="G98" s="5"/>
      <c r="H98" s="5"/>
      <c r="I98" s="5"/>
      <c r="J98" s="138" t="s">
        <v>8</v>
      </c>
      <c r="K98" s="138"/>
      <c r="L98" s="138"/>
      <c r="M98" s="7"/>
      <c r="N98" s="34"/>
    </row>
    <row r="99" spans="2:14" ht="9.75">
      <c r="B99" s="11"/>
      <c r="C99" s="11"/>
      <c r="E99" s="57"/>
      <c r="G99" s="11"/>
      <c r="H99" s="11"/>
      <c r="I99" s="11"/>
      <c r="J99" s="140" t="s">
        <v>9</v>
      </c>
      <c r="K99" s="140"/>
      <c r="L99" s="140"/>
      <c r="M99" s="11"/>
      <c r="N99" s="34"/>
    </row>
    <row r="100" spans="2:5" ht="9.75">
      <c r="B100" s="17" t="s">
        <v>26</v>
      </c>
      <c r="E100" s="40"/>
    </row>
    <row r="101" spans="1:14" ht="36">
      <c r="A101" s="18" t="s">
        <v>4</v>
      </c>
      <c r="B101" s="25" t="s">
        <v>0</v>
      </c>
      <c r="C101" s="6" t="s">
        <v>11</v>
      </c>
      <c r="D101" s="6" t="s">
        <v>1</v>
      </c>
      <c r="E101" s="26" t="s">
        <v>2</v>
      </c>
      <c r="F101" s="27" t="s">
        <v>88</v>
      </c>
      <c r="G101" s="28" t="s">
        <v>7</v>
      </c>
      <c r="H101" s="6" t="s">
        <v>5</v>
      </c>
      <c r="I101" s="28" t="s">
        <v>6</v>
      </c>
      <c r="J101" s="28" t="s">
        <v>3</v>
      </c>
      <c r="K101" s="6" t="s">
        <v>12</v>
      </c>
      <c r="L101" s="6" t="s">
        <v>10</v>
      </c>
      <c r="N101" s="34"/>
    </row>
    <row r="102" spans="1:12" ht="270" customHeight="1">
      <c r="A102" s="119">
        <v>1</v>
      </c>
      <c r="B102" s="120" t="s">
        <v>117</v>
      </c>
      <c r="C102" s="4"/>
      <c r="D102" s="12" t="s">
        <v>13</v>
      </c>
      <c r="E102" s="29">
        <v>200</v>
      </c>
      <c r="F102" s="45"/>
      <c r="G102" s="22">
        <f>ROUND(F102*(1+H102),2)</f>
        <v>0</v>
      </c>
      <c r="H102" s="36">
        <v>0.08</v>
      </c>
      <c r="I102" s="22">
        <f>ROUND(F102*E102,2)</f>
        <v>0</v>
      </c>
      <c r="J102" s="22">
        <f>ROUND(I102*(1+H102),2)</f>
        <v>0</v>
      </c>
      <c r="K102" s="67"/>
      <c r="L102" s="46"/>
    </row>
    <row r="103" spans="1:12" ht="146.25">
      <c r="A103" s="121">
        <v>2</v>
      </c>
      <c r="B103" s="122" t="s">
        <v>69</v>
      </c>
      <c r="C103" s="4"/>
      <c r="D103" s="12" t="s">
        <v>13</v>
      </c>
      <c r="E103" s="29">
        <v>500</v>
      </c>
      <c r="F103" s="45"/>
      <c r="G103" s="22">
        <f>ROUND(F103*(1+H103),2)</f>
        <v>0</v>
      </c>
      <c r="H103" s="36">
        <v>0.08</v>
      </c>
      <c r="I103" s="22">
        <f>ROUND(F103*E103,2)</f>
        <v>0</v>
      </c>
      <c r="J103" s="22">
        <f>ROUND(I103*(1+H103),2)</f>
        <v>0</v>
      </c>
      <c r="K103" s="67"/>
      <c r="L103" s="46"/>
    </row>
    <row r="104" spans="2:14" ht="9.75">
      <c r="B104" s="1"/>
      <c r="C104" s="49"/>
      <c r="D104" s="16"/>
      <c r="E104" s="99"/>
      <c r="F104" s="5"/>
      <c r="G104" s="50"/>
      <c r="H104" s="62" t="s">
        <v>18</v>
      </c>
      <c r="I104" s="63">
        <f>SUM(I102:I103)</f>
        <v>0</v>
      </c>
      <c r="J104" s="63">
        <f>SUM(J102:J103)</f>
        <v>0</v>
      </c>
      <c r="K104" s="64"/>
      <c r="M104" s="55"/>
      <c r="N104" s="34"/>
    </row>
    <row r="105" spans="2:14" ht="9.75">
      <c r="B105" s="5"/>
      <c r="C105" s="5"/>
      <c r="D105" s="16"/>
      <c r="E105" s="100"/>
      <c r="F105" s="11"/>
      <c r="G105" s="5"/>
      <c r="H105" s="5"/>
      <c r="I105" s="5"/>
      <c r="J105" s="138" t="s">
        <v>8</v>
      </c>
      <c r="K105" s="138"/>
      <c r="L105" s="138"/>
      <c r="M105" s="7"/>
      <c r="N105" s="34"/>
    </row>
    <row r="106" spans="2:14" ht="9.75">
      <c r="B106" s="11"/>
      <c r="C106" s="11"/>
      <c r="E106" s="57"/>
      <c r="G106" s="11"/>
      <c r="H106" s="11"/>
      <c r="I106" s="11"/>
      <c r="J106" s="140" t="s">
        <v>9</v>
      </c>
      <c r="K106" s="140"/>
      <c r="L106" s="140"/>
      <c r="M106" s="11"/>
      <c r="N106" s="34"/>
    </row>
    <row r="107" ht="9.75">
      <c r="E107" s="40"/>
    </row>
    <row r="108" spans="2:5" ht="9.75">
      <c r="B108" s="17" t="s">
        <v>17</v>
      </c>
      <c r="E108" s="40"/>
    </row>
    <row r="109" spans="1:14" ht="36">
      <c r="A109" s="18" t="s">
        <v>4</v>
      </c>
      <c r="B109" s="25" t="s">
        <v>0</v>
      </c>
      <c r="C109" s="6" t="s">
        <v>11</v>
      </c>
      <c r="D109" s="6" t="s">
        <v>1</v>
      </c>
      <c r="E109" s="26" t="s">
        <v>2</v>
      </c>
      <c r="F109" s="27" t="s">
        <v>88</v>
      </c>
      <c r="G109" s="28" t="s">
        <v>7</v>
      </c>
      <c r="H109" s="6" t="s">
        <v>5</v>
      </c>
      <c r="I109" s="28" t="s">
        <v>6</v>
      </c>
      <c r="J109" s="28" t="s">
        <v>3</v>
      </c>
      <c r="K109" s="6" t="s">
        <v>12</v>
      </c>
      <c r="L109" s="6" t="s">
        <v>10</v>
      </c>
      <c r="N109" s="34"/>
    </row>
    <row r="110" spans="1:12" ht="58.5">
      <c r="A110" s="48">
        <v>1</v>
      </c>
      <c r="B110" s="9" t="s">
        <v>95</v>
      </c>
      <c r="C110" s="101" t="s">
        <v>94</v>
      </c>
      <c r="D110" s="75" t="s">
        <v>13</v>
      </c>
      <c r="E110" s="75">
        <v>1</v>
      </c>
      <c r="F110" s="45"/>
      <c r="G110" s="22">
        <f>ROUND(F110*(1+H110),2)</f>
        <v>0</v>
      </c>
      <c r="H110" s="36">
        <v>0.08</v>
      </c>
      <c r="I110" s="22">
        <f>ROUND(F110*E110,2)</f>
        <v>0</v>
      </c>
      <c r="J110" s="22">
        <f>ROUND(I110*(1+H110),2)</f>
        <v>0</v>
      </c>
      <c r="K110" s="67"/>
      <c r="L110" s="46"/>
    </row>
    <row r="111" spans="1:12" ht="19.5">
      <c r="A111" s="48">
        <v>2</v>
      </c>
      <c r="B111" s="9" t="s">
        <v>96</v>
      </c>
      <c r="C111" s="101" t="s">
        <v>94</v>
      </c>
      <c r="D111" s="75" t="s">
        <v>13</v>
      </c>
      <c r="E111" s="75">
        <v>2</v>
      </c>
      <c r="F111" s="45"/>
      <c r="G111" s="22">
        <f aca="true" t="shared" si="3" ref="G111:G116">ROUND(F111*(1+H111),2)</f>
        <v>0</v>
      </c>
      <c r="H111" s="36">
        <v>0.08</v>
      </c>
      <c r="I111" s="22">
        <f aca="true" t="shared" si="4" ref="I111:I116">ROUND(F111*E111,2)</f>
        <v>0</v>
      </c>
      <c r="J111" s="22">
        <f aca="true" t="shared" si="5" ref="J111:J116">ROUND(I111*(1+H111),2)</f>
        <v>0</v>
      </c>
      <c r="K111" s="67"/>
      <c r="L111" s="46"/>
    </row>
    <row r="112" spans="1:12" ht="29.25">
      <c r="A112" s="48">
        <v>3</v>
      </c>
      <c r="B112" s="105" t="s">
        <v>102</v>
      </c>
      <c r="C112" s="102"/>
      <c r="D112" s="75" t="s">
        <v>13</v>
      </c>
      <c r="E112" s="75">
        <v>3</v>
      </c>
      <c r="F112" s="45"/>
      <c r="G112" s="22">
        <f t="shared" si="3"/>
        <v>0</v>
      </c>
      <c r="H112" s="36">
        <v>0.08</v>
      </c>
      <c r="I112" s="22">
        <f t="shared" si="4"/>
        <v>0</v>
      </c>
      <c r="J112" s="22">
        <f t="shared" si="5"/>
        <v>0</v>
      </c>
      <c r="K112" s="67"/>
      <c r="L112" s="46"/>
    </row>
    <row r="113" spans="1:12" ht="9.75">
      <c r="A113" s="48">
        <v>4</v>
      </c>
      <c r="B113" s="103" t="s">
        <v>103</v>
      </c>
      <c r="C113" s="102"/>
      <c r="D113" s="75" t="s">
        <v>13</v>
      </c>
      <c r="E113" s="75">
        <v>30</v>
      </c>
      <c r="F113" s="45"/>
      <c r="G113" s="22">
        <f t="shared" si="3"/>
        <v>0</v>
      </c>
      <c r="H113" s="36">
        <v>0.08</v>
      </c>
      <c r="I113" s="22">
        <f t="shared" si="4"/>
        <v>0</v>
      </c>
      <c r="J113" s="22">
        <f t="shared" si="5"/>
        <v>0</v>
      </c>
      <c r="K113" s="67"/>
      <c r="L113" s="46"/>
    </row>
    <row r="114" spans="1:12" ht="39">
      <c r="A114" s="48">
        <v>6</v>
      </c>
      <c r="B114" s="105" t="s">
        <v>98</v>
      </c>
      <c r="C114" s="104" t="s">
        <v>99</v>
      </c>
      <c r="D114" s="75" t="s">
        <v>13</v>
      </c>
      <c r="E114" s="75">
        <v>220</v>
      </c>
      <c r="F114" s="45"/>
      <c r="G114" s="22">
        <f t="shared" si="3"/>
        <v>0</v>
      </c>
      <c r="H114" s="36">
        <v>0.08</v>
      </c>
      <c r="I114" s="22">
        <f t="shared" si="4"/>
        <v>0</v>
      </c>
      <c r="J114" s="22">
        <f t="shared" si="5"/>
        <v>0</v>
      </c>
      <c r="K114" s="67"/>
      <c r="L114" s="46"/>
    </row>
    <row r="115" spans="1:12" ht="9.75">
      <c r="A115" s="48">
        <v>10</v>
      </c>
      <c r="B115" s="97" t="s">
        <v>97</v>
      </c>
      <c r="C115" s="102"/>
      <c r="D115" s="75" t="s">
        <v>13</v>
      </c>
      <c r="E115" s="75">
        <v>250</v>
      </c>
      <c r="F115" s="45"/>
      <c r="G115" s="22">
        <f t="shared" si="3"/>
        <v>0</v>
      </c>
      <c r="H115" s="36">
        <v>0.08</v>
      </c>
      <c r="I115" s="22">
        <f t="shared" si="4"/>
        <v>0</v>
      </c>
      <c r="J115" s="22">
        <f t="shared" si="5"/>
        <v>0</v>
      </c>
      <c r="K115" s="67"/>
      <c r="L115" s="46"/>
    </row>
    <row r="116" spans="1:12" ht="29.25">
      <c r="A116" s="48">
        <v>11</v>
      </c>
      <c r="B116" s="106" t="s">
        <v>101</v>
      </c>
      <c r="C116" s="107" t="s">
        <v>100</v>
      </c>
      <c r="D116" s="75" t="s">
        <v>13</v>
      </c>
      <c r="E116" s="75">
        <v>100</v>
      </c>
      <c r="F116" s="45"/>
      <c r="G116" s="22">
        <f t="shared" si="3"/>
        <v>0</v>
      </c>
      <c r="H116" s="36">
        <v>0.08</v>
      </c>
      <c r="I116" s="22">
        <f t="shared" si="4"/>
        <v>0</v>
      </c>
      <c r="J116" s="22">
        <f t="shared" si="5"/>
        <v>0</v>
      </c>
      <c r="K116" s="67"/>
      <c r="L116" s="46"/>
    </row>
    <row r="117" spans="2:14" ht="9.75">
      <c r="B117" s="1"/>
      <c r="C117" s="49"/>
      <c r="D117" s="16"/>
      <c r="E117" s="99"/>
      <c r="F117" s="5"/>
      <c r="G117" s="50"/>
      <c r="H117" s="62" t="s">
        <v>18</v>
      </c>
      <c r="I117" s="63">
        <f>SUM(I110:I116)</f>
        <v>0</v>
      </c>
      <c r="J117" s="63">
        <f>SUM(J110:J116)</f>
        <v>0</v>
      </c>
      <c r="K117" s="64"/>
      <c r="M117" s="55"/>
      <c r="N117" s="34"/>
    </row>
    <row r="118" spans="2:14" ht="9.75">
      <c r="B118" s="5"/>
      <c r="C118" s="5"/>
      <c r="D118" s="16"/>
      <c r="E118" s="100"/>
      <c r="F118" s="11"/>
      <c r="G118" s="5"/>
      <c r="H118" s="5"/>
      <c r="I118" s="5"/>
      <c r="J118" s="138" t="s">
        <v>8</v>
      </c>
      <c r="K118" s="138"/>
      <c r="L118" s="138"/>
      <c r="M118" s="7"/>
      <c r="N118" s="34"/>
    </row>
    <row r="119" spans="2:14" ht="9.75">
      <c r="B119" s="11"/>
      <c r="C119" s="11"/>
      <c r="E119" s="57"/>
      <c r="G119" s="11"/>
      <c r="H119" s="11"/>
      <c r="I119" s="11"/>
      <c r="J119" s="140" t="s">
        <v>9</v>
      </c>
      <c r="K119" s="140"/>
      <c r="L119" s="140"/>
      <c r="M119" s="11"/>
      <c r="N119" s="34"/>
    </row>
    <row r="120" spans="2:14" ht="9.75">
      <c r="B120" s="11"/>
      <c r="C120" s="11"/>
      <c r="E120" s="57"/>
      <c r="G120" s="11"/>
      <c r="H120" s="11"/>
      <c r="I120" s="11"/>
      <c r="J120" s="98"/>
      <c r="K120" s="98"/>
      <c r="L120" s="98"/>
      <c r="M120" s="11"/>
      <c r="N120" s="34"/>
    </row>
    <row r="121" spans="2:5" ht="9.75">
      <c r="B121" s="17" t="s">
        <v>135</v>
      </c>
      <c r="E121" s="40"/>
    </row>
    <row r="122" spans="1:14" ht="36">
      <c r="A122" s="18" t="s">
        <v>4</v>
      </c>
      <c r="B122" s="25" t="s">
        <v>0</v>
      </c>
      <c r="C122" s="6" t="s">
        <v>11</v>
      </c>
      <c r="D122" s="6" t="s">
        <v>1</v>
      </c>
      <c r="E122" s="26" t="s">
        <v>2</v>
      </c>
      <c r="F122" s="27" t="s">
        <v>104</v>
      </c>
      <c r="G122" s="28" t="s">
        <v>7</v>
      </c>
      <c r="H122" s="6" t="s">
        <v>5</v>
      </c>
      <c r="I122" s="28" t="s">
        <v>6</v>
      </c>
      <c r="J122" s="28" t="s">
        <v>3</v>
      </c>
      <c r="K122" s="6" t="s">
        <v>12</v>
      </c>
      <c r="L122" s="6" t="s">
        <v>10</v>
      </c>
      <c r="N122" s="34"/>
    </row>
    <row r="123" spans="1:14" ht="101.25" customHeight="1">
      <c r="A123" s="12">
        <v>1</v>
      </c>
      <c r="B123" s="110" t="s">
        <v>128</v>
      </c>
      <c r="C123" s="123" t="s">
        <v>127</v>
      </c>
      <c r="D123" s="75" t="s">
        <v>13</v>
      </c>
      <c r="E123" s="12">
        <v>300</v>
      </c>
      <c r="F123" s="108"/>
      <c r="G123" s="22">
        <f aca="true" t="shared" si="6" ref="G123:G130">ROUND(F123*(1+H123),2)</f>
        <v>0</v>
      </c>
      <c r="H123" s="36">
        <v>0.08</v>
      </c>
      <c r="I123" s="22">
        <f aca="true" t="shared" si="7" ref="I123:I128">ROUND(F123*E123,2)</f>
        <v>0</v>
      </c>
      <c r="J123" s="22">
        <f aca="true" t="shared" si="8" ref="J123:J128">ROUND(I123*(1+H123),2)</f>
        <v>0</v>
      </c>
      <c r="K123" s="109"/>
      <c r="L123" s="109"/>
      <c r="M123" s="11"/>
      <c r="N123" s="34"/>
    </row>
    <row r="124" spans="1:14" ht="48.75">
      <c r="A124" s="12">
        <v>2</v>
      </c>
      <c r="B124" s="111" t="s">
        <v>126</v>
      </c>
      <c r="C124" s="124" t="s">
        <v>127</v>
      </c>
      <c r="D124" s="75" t="s">
        <v>13</v>
      </c>
      <c r="E124" s="41">
        <v>2500</v>
      </c>
      <c r="F124" s="108"/>
      <c r="G124" s="22">
        <f t="shared" si="6"/>
        <v>0</v>
      </c>
      <c r="H124" s="36">
        <v>0.08</v>
      </c>
      <c r="I124" s="22">
        <f t="shared" si="7"/>
        <v>0</v>
      </c>
      <c r="J124" s="22">
        <f t="shared" si="8"/>
        <v>0</v>
      </c>
      <c r="K124" s="109"/>
      <c r="L124" s="109"/>
      <c r="M124" s="11"/>
      <c r="N124" s="34"/>
    </row>
    <row r="125" spans="1:14" ht="29.25">
      <c r="A125" s="12">
        <v>3</v>
      </c>
      <c r="B125" s="125" t="s">
        <v>124</v>
      </c>
      <c r="C125" s="124" t="s">
        <v>125</v>
      </c>
      <c r="D125" s="75" t="s">
        <v>13</v>
      </c>
      <c r="E125" s="112">
        <v>590</v>
      </c>
      <c r="F125" s="108"/>
      <c r="G125" s="22">
        <f t="shared" si="6"/>
        <v>0</v>
      </c>
      <c r="H125" s="36">
        <v>0.08</v>
      </c>
      <c r="I125" s="22">
        <f t="shared" si="7"/>
        <v>0</v>
      </c>
      <c r="J125" s="22">
        <f t="shared" si="8"/>
        <v>0</v>
      </c>
      <c r="K125" s="109"/>
      <c r="L125" s="109"/>
      <c r="M125" s="11"/>
      <c r="N125" s="34"/>
    </row>
    <row r="126" spans="1:14" ht="9.75">
      <c r="A126" s="12">
        <v>4</v>
      </c>
      <c r="B126" s="111" t="s">
        <v>122</v>
      </c>
      <c r="C126" s="124" t="s">
        <v>127</v>
      </c>
      <c r="D126" s="75" t="s">
        <v>13</v>
      </c>
      <c r="E126" s="112">
        <v>2000</v>
      </c>
      <c r="F126" s="108"/>
      <c r="G126" s="22">
        <f t="shared" si="6"/>
        <v>0</v>
      </c>
      <c r="H126" s="36">
        <v>0.08</v>
      </c>
      <c r="I126" s="22">
        <f t="shared" si="7"/>
        <v>0</v>
      </c>
      <c r="J126" s="22">
        <f t="shared" si="8"/>
        <v>0</v>
      </c>
      <c r="K126" s="109"/>
      <c r="L126" s="109"/>
      <c r="M126" s="11"/>
      <c r="N126" s="34"/>
    </row>
    <row r="127" spans="1:14" ht="9.75">
      <c r="A127" s="12">
        <v>5</v>
      </c>
      <c r="B127" s="111" t="s">
        <v>123</v>
      </c>
      <c r="C127" s="124" t="s">
        <v>127</v>
      </c>
      <c r="D127" s="75" t="s">
        <v>13</v>
      </c>
      <c r="E127" s="112">
        <v>50</v>
      </c>
      <c r="F127" s="108"/>
      <c r="G127" s="22">
        <f t="shared" si="6"/>
        <v>0</v>
      </c>
      <c r="H127" s="36">
        <v>0.08</v>
      </c>
      <c r="I127" s="22">
        <f t="shared" si="7"/>
        <v>0</v>
      </c>
      <c r="J127" s="22">
        <f t="shared" si="8"/>
        <v>0</v>
      </c>
      <c r="K127" s="109"/>
      <c r="L127" s="109"/>
      <c r="M127" s="11"/>
      <c r="N127" s="34"/>
    </row>
    <row r="128" spans="1:14" ht="9.75">
      <c r="A128" s="12">
        <v>6</v>
      </c>
      <c r="B128" s="126" t="s">
        <v>129</v>
      </c>
      <c r="C128" s="123" t="s">
        <v>130</v>
      </c>
      <c r="D128" s="127" t="s">
        <v>13</v>
      </c>
      <c r="E128" s="128">
        <v>100</v>
      </c>
      <c r="F128" s="108"/>
      <c r="G128" s="22">
        <f t="shared" si="6"/>
        <v>0</v>
      </c>
      <c r="H128" s="36">
        <v>0.08</v>
      </c>
      <c r="I128" s="22">
        <f t="shared" si="7"/>
        <v>0</v>
      </c>
      <c r="J128" s="22">
        <f t="shared" si="8"/>
        <v>0</v>
      </c>
      <c r="K128" s="109"/>
      <c r="L128" s="109"/>
      <c r="M128" s="11"/>
      <c r="N128" s="34"/>
    </row>
    <row r="129" spans="1:14" ht="39">
      <c r="A129" s="12">
        <v>7</v>
      </c>
      <c r="B129" s="129" t="s">
        <v>131</v>
      </c>
      <c r="C129" s="8"/>
      <c r="D129" s="130" t="s">
        <v>13</v>
      </c>
      <c r="E129" s="82">
        <v>100</v>
      </c>
      <c r="F129" s="83"/>
      <c r="G129" s="22">
        <f t="shared" si="6"/>
        <v>0</v>
      </c>
      <c r="H129" s="36">
        <v>0.08</v>
      </c>
      <c r="I129" s="22">
        <f>ROUND(F129*E129,2)</f>
        <v>0</v>
      </c>
      <c r="J129" s="22">
        <f>ROUND(I129*(1+H129),2)</f>
        <v>0</v>
      </c>
      <c r="K129" s="109"/>
      <c r="L129" s="109"/>
      <c r="M129" s="55"/>
      <c r="N129" s="131"/>
    </row>
    <row r="130" spans="1:14" ht="9.75">
      <c r="A130" s="12">
        <v>8</v>
      </c>
      <c r="B130" s="129" t="s">
        <v>133</v>
      </c>
      <c r="C130" s="8" t="s">
        <v>134</v>
      </c>
      <c r="D130" s="130" t="s">
        <v>13</v>
      </c>
      <c r="E130" s="82">
        <v>100</v>
      </c>
      <c r="F130" s="83"/>
      <c r="G130" s="22">
        <f t="shared" si="6"/>
        <v>0</v>
      </c>
      <c r="H130" s="36">
        <v>0.08</v>
      </c>
      <c r="I130" s="22">
        <f>ROUND(F130*E130,2)</f>
        <v>0</v>
      </c>
      <c r="J130" s="22">
        <f>ROUND(I130*(1+H130),2)</f>
        <v>0</v>
      </c>
      <c r="K130" s="109"/>
      <c r="L130" s="109"/>
      <c r="M130" s="55"/>
      <c r="N130" s="131"/>
    </row>
    <row r="131" spans="1:14" ht="9.75">
      <c r="A131" s="12">
        <v>9</v>
      </c>
      <c r="B131" s="129" t="s">
        <v>132</v>
      </c>
      <c r="C131" s="8"/>
      <c r="D131" s="130" t="s">
        <v>13</v>
      </c>
      <c r="E131" s="82">
        <v>50</v>
      </c>
      <c r="F131" s="83"/>
      <c r="G131" s="22">
        <f>ROUND(F131*(1+H131),2)</f>
        <v>0</v>
      </c>
      <c r="H131" s="36">
        <v>0.08</v>
      </c>
      <c r="I131" s="22">
        <f>ROUND(F131*E131,2)</f>
        <v>0</v>
      </c>
      <c r="J131" s="22">
        <f>ROUND(I131*(1+H131),2)</f>
        <v>0</v>
      </c>
      <c r="K131" s="109"/>
      <c r="L131" s="109"/>
      <c r="M131" s="55"/>
      <c r="N131" s="131"/>
    </row>
    <row r="132" spans="2:14" ht="9.75">
      <c r="B132" s="1"/>
      <c r="C132" s="49"/>
      <c r="D132" s="16"/>
      <c r="E132" s="99"/>
      <c r="F132" s="5"/>
      <c r="G132" s="50"/>
      <c r="H132" s="62" t="s">
        <v>18</v>
      </c>
      <c r="I132" s="63">
        <f>SUM(I123:I131)</f>
        <v>0</v>
      </c>
      <c r="J132" s="63">
        <f>SUM(J123:J131)</f>
        <v>0</v>
      </c>
      <c r="K132" s="109"/>
      <c r="L132" s="109"/>
      <c r="M132" s="55"/>
      <c r="N132" s="34"/>
    </row>
    <row r="133" spans="2:14" ht="9.75">
      <c r="B133" s="5"/>
      <c r="C133" s="5"/>
      <c r="D133" s="16"/>
      <c r="E133" s="100"/>
      <c r="F133" s="11"/>
      <c r="G133" s="5"/>
      <c r="H133" s="5"/>
      <c r="I133" s="5"/>
      <c r="J133" s="138" t="s">
        <v>8</v>
      </c>
      <c r="K133" s="138"/>
      <c r="L133" s="138"/>
      <c r="M133" s="7"/>
      <c r="N133" s="34"/>
    </row>
    <row r="134" spans="2:14" ht="9.75">
      <c r="B134" s="11"/>
      <c r="C134" s="11"/>
      <c r="E134" s="57"/>
      <c r="G134" s="11"/>
      <c r="H134" s="11"/>
      <c r="I134" s="11"/>
      <c r="J134" s="140" t="s">
        <v>9</v>
      </c>
      <c r="K134" s="140"/>
      <c r="L134" s="140"/>
      <c r="M134" s="11"/>
      <c r="N134" s="34"/>
    </row>
    <row r="135" spans="2:14" ht="9.75">
      <c r="B135" s="11"/>
      <c r="C135" s="11"/>
      <c r="E135" s="57"/>
      <c r="G135" s="11"/>
      <c r="H135" s="11"/>
      <c r="I135" s="132"/>
      <c r="J135" s="98"/>
      <c r="K135" s="98"/>
      <c r="L135" s="98"/>
      <c r="M135" s="11"/>
      <c r="N135" s="34"/>
    </row>
    <row r="138" spans="1:6" ht="9.75">
      <c r="A138" s="78"/>
      <c r="B138" s="155" t="s">
        <v>70</v>
      </c>
      <c r="C138" s="2" t="s">
        <v>137</v>
      </c>
      <c r="D138" s="150" t="s">
        <v>138</v>
      </c>
      <c r="E138" s="151"/>
      <c r="F138" s="93"/>
    </row>
    <row r="139" spans="2:5" ht="9.75">
      <c r="B139" s="92" t="s">
        <v>71</v>
      </c>
      <c r="C139" s="95"/>
      <c r="D139" s="144">
        <f>C139*1.08</f>
        <v>0</v>
      </c>
      <c r="E139" s="145"/>
    </row>
    <row r="140" spans="2:5" ht="9.75">
      <c r="B140" s="92" t="s">
        <v>72</v>
      </c>
      <c r="C140" s="95"/>
      <c r="D140" s="144">
        <f aca="true" t="shared" si="9" ref="D140:D151">C140*1.08</f>
        <v>0</v>
      </c>
      <c r="E140" s="145"/>
    </row>
    <row r="141" spans="2:5" ht="9.75">
      <c r="B141" s="92" t="s">
        <v>73</v>
      </c>
      <c r="C141" s="96"/>
      <c r="D141" s="144">
        <f t="shared" si="9"/>
        <v>0</v>
      </c>
      <c r="E141" s="145"/>
    </row>
    <row r="142" spans="2:5" ht="9.75">
      <c r="B142" s="92" t="s">
        <v>74</v>
      </c>
      <c r="C142" s="96"/>
      <c r="D142" s="144">
        <f t="shared" si="9"/>
        <v>0</v>
      </c>
      <c r="E142" s="145"/>
    </row>
    <row r="143" spans="2:5" ht="9.75">
      <c r="B143" s="92" t="s">
        <v>75</v>
      </c>
      <c r="C143" s="95"/>
      <c r="D143" s="144">
        <f t="shared" si="9"/>
        <v>0</v>
      </c>
      <c r="E143" s="145"/>
    </row>
    <row r="144" spans="2:5" ht="9.75">
      <c r="B144" s="92" t="s">
        <v>76</v>
      </c>
      <c r="C144" s="96"/>
      <c r="D144" s="144">
        <f t="shared" si="9"/>
        <v>0</v>
      </c>
      <c r="E144" s="145"/>
    </row>
    <row r="145" spans="2:5" ht="9.75">
      <c r="B145" s="92" t="s">
        <v>77</v>
      </c>
      <c r="C145" s="96"/>
      <c r="D145" s="144">
        <f t="shared" si="9"/>
        <v>0</v>
      </c>
      <c r="E145" s="145"/>
    </row>
    <row r="146" spans="2:5" ht="9.75">
      <c r="B146" s="92" t="s">
        <v>78</v>
      </c>
      <c r="C146" s="95"/>
      <c r="D146" s="144">
        <f t="shared" si="9"/>
        <v>0</v>
      </c>
      <c r="E146" s="145"/>
    </row>
    <row r="147" spans="2:5" ht="9.75">
      <c r="B147" s="92" t="s">
        <v>79</v>
      </c>
      <c r="C147" s="95"/>
      <c r="D147" s="144">
        <f t="shared" si="9"/>
        <v>0</v>
      </c>
      <c r="E147" s="145"/>
    </row>
    <row r="148" spans="2:5" ht="9.75">
      <c r="B148" s="92" t="s">
        <v>80</v>
      </c>
      <c r="C148" s="96"/>
      <c r="D148" s="144">
        <f t="shared" si="9"/>
        <v>0</v>
      </c>
      <c r="E148" s="145"/>
    </row>
    <row r="149" spans="2:5" ht="9.75">
      <c r="B149" s="92" t="s">
        <v>82</v>
      </c>
      <c r="C149" s="96"/>
      <c r="D149" s="144">
        <f t="shared" si="9"/>
        <v>0</v>
      </c>
      <c r="E149" s="145"/>
    </row>
    <row r="150" spans="2:5" ht="9.75">
      <c r="B150" s="92" t="s">
        <v>83</v>
      </c>
      <c r="C150" s="96"/>
      <c r="D150" s="144">
        <f t="shared" si="9"/>
        <v>0</v>
      </c>
      <c r="E150" s="145"/>
    </row>
    <row r="151" spans="2:5" ht="9.75">
      <c r="B151" s="92" t="s">
        <v>89</v>
      </c>
      <c r="C151" s="96"/>
      <c r="D151" s="144">
        <f t="shared" si="9"/>
        <v>0</v>
      </c>
      <c r="E151" s="145"/>
    </row>
    <row r="152" spans="2:5" ht="9.75">
      <c r="B152" s="92" t="s">
        <v>105</v>
      </c>
      <c r="C152" s="96"/>
      <c r="D152" s="144">
        <f>C152*1.08</f>
        <v>0</v>
      </c>
      <c r="E152" s="145"/>
    </row>
    <row r="153" spans="1:6" ht="9.75">
      <c r="A153" s="78"/>
      <c r="B153" s="19" t="s">
        <v>81</v>
      </c>
      <c r="C153" s="94"/>
      <c r="D153" s="152">
        <f>SUM(D139:E152)</f>
        <v>0</v>
      </c>
      <c r="E153" s="152"/>
      <c r="F153" s="93"/>
    </row>
  </sheetData>
  <sheetProtection/>
  <mergeCells count="51">
    <mergeCell ref="G1:J2"/>
    <mergeCell ref="B7:B8"/>
    <mergeCell ref="B9:B12"/>
    <mergeCell ref="J17:L17"/>
    <mergeCell ref="J18:L18"/>
    <mergeCell ref="J24:L24"/>
    <mergeCell ref="J25:L25"/>
    <mergeCell ref="B30:B31"/>
    <mergeCell ref="J34:L34"/>
    <mergeCell ref="J35:L35"/>
    <mergeCell ref="J44:L44"/>
    <mergeCell ref="J45:L45"/>
    <mergeCell ref="J53:L53"/>
    <mergeCell ref="J54:L54"/>
    <mergeCell ref="B61:F62"/>
    <mergeCell ref="J62:L62"/>
    <mergeCell ref="J63:L63"/>
    <mergeCell ref="J68:L68"/>
    <mergeCell ref="J69:L69"/>
    <mergeCell ref="J74:L74"/>
    <mergeCell ref="J75:L75"/>
    <mergeCell ref="B78:B80"/>
    <mergeCell ref="J82:L82"/>
    <mergeCell ref="J83:L83"/>
    <mergeCell ref="B86:B87"/>
    <mergeCell ref="J92:L92"/>
    <mergeCell ref="J93:L93"/>
    <mergeCell ref="J98:L98"/>
    <mergeCell ref="J99:L99"/>
    <mergeCell ref="J105:L105"/>
    <mergeCell ref="D138:E138"/>
    <mergeCell ref="D139:E139"/>
    <mergeCell ref="D140:E140"/>
    <mergeCell ref="J106:L106"/>
    <mergeCell ref="J118:L118"/>
    <mergeCell ref="J119:L119"/>
    <mergeCell ref="J133:L133"/>
    <mergeCell ref="J134:L134"/>
    <mergeCell ref="D141:E141"/>
    <mergeCell ref="D142:E142"/>
    <mergeCell ref="D143:E143"/>
    <mergeCell ref="D144:E144"/>
    <mergeCell ref="D145:E145"/>
    <mergeCell ref="D146:E146"/>
    <mergeCell ref="D153:E153"/>
    <mergeCell ref="D147:E147"/>
    <mergeCell ref="D148:E148"/>
    <mergeCell ref="D149:E149"/>
    <mergeCell ref="D150:E150"/>
    <mergeCell ref="D151:E151"/>
    <mergeCell ref="D152:E152"/>
  </mergeCells>
  <printOptions/>
  <pageMargins left="0.3937007874015748" right="0.3937007874015748" top="0.3937007874015748" bottom="0.3937007874015748" header="0.5118110236220472" footer="0.118110236220472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Sidor</dc:creator>
  <cp:keywords/>
  <dc:description/>
  <cp:lastModifiedBy>Nyrek-Koczkodaj Anna</cp:lastModifiedBy>
  <cp:lastPrinted>2017-11-10T10:52:31Z</cp:lastPrinted>
  <dcterms:created xsi:type="dcterms:W3CDTF">2007-10-11T07:13:52Z</dcterms:created>
  <dcterms:modified xsi:type="dcterms:W3CDTF">2017-11-13T07:41:33Z</dcterms:modified>
  <cp:category/>
  <cp:version/>
  <cp:contentType/>
  <cp:contentStatus/>
</cp:coreProperties>
</file>